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E14" i="1"/>
  <c r="E13" i="1" s="1"/>
  <c r="F14" i="1"/>
  <c r="F13" i="1" s="1"/>
  <c r="G14" i="1"/>
  <c r="G13" i="1" s="1"/>
  <c r="H14" i="1"/>
  <c r="H13" i="1" s="1"/>
  <c r="I14" i="1"/>
  <c r="I13" i="1" s="1"/>
  <c r="K14" i="1"/>
  <c r="K13" i="1" s="1"/>
  <c r="J15" i="1"/>
  <c r="J16" i="1"/>
  <c r="J17" i="1"/>
  <c r="D18" i="1"/>
  <c r="E18" i="1"/>
  <c r="F18" i="1"/>
  <c r="G18" i="1"/>
  <c r="H18" i="1"/>
  <c r="J18" i="1" s="1"/>
  <c r="I18" i="1"/>
  <c r="K18" i="1"/>
  <c r="J19" i="1"/>
  <c r="J20" i="1"/>
  <c r="J21" i="1"/>
  <c r="J22" i="1"/>
  <c r="J23" i="1"/>
  <c r="D25" i="1"/>
  <c r="D24" i="1" s="1"/>
  <c r="E25" i="1"/>
  <c r="E24" i="1" s="1"/>
  <c r="F25" i="1"/>
  <c r="F24" i="1" s="1"/>
  <c r="G25" i="1"/>
  <c r="G24" i="1" s="1"/>
  <c r="H25" i="1"/>
  <c r="H24" i="1" s="1"/>
  <c r="I25" i="1"/>
  <c r="I24" i="1" s="1"/>
  <c r="K25" i="1"/>
  <c r="K24" i="1" s="1"/>
  <c r="J26" i="1"/>
  <c r="J27" i="1"/>
  <c r="J28" i="1"/>
  <c r="J29" i="1"/>
  <c r="J30" i="1"/>
  <c r="J31" i="1"/>
  <c r="J32" i="1"/>
  <c r="J33" i="1"/>
  <c r="D34" i="1"/>
  <c r="E34" i="1"/>
  <c r="F34" i="1"/>
  <c r="G34" i="1"/>
  <c r="H34" i="1"/>
  <c r="J34" i="1" s="1"/>
  <c r="I34" i="1"/>
  <c r="K34" i="1"/>
  <c r="J35" i="1"/>
  <c r="J36" i="1"/>
  <c r="D37" i="1"/>
  <c r="E37" i="1"/>
  <c r="F37" i="1"/>
  <c r="G37" i="1"/>
  <c r="H37" i="1"/>
  <c r="I37" i="1"/>
  <c r="J37" i="1" s="1"/>
  <c r="K37" i="1"/>
  <c r="J38" i="1"/>
  <c r="J39" i="1"/>
  <c r="J40" i="1"/>
  <c r="J41" i="1"/>
  <c r="D42" i="1"/>
  <c r="E42" i="1"/>
  <c r="F42" i="1"/>
  <c r="G42" i="1"/>
  <c r="H42" i="1"/>
  <c r="J42" i="1" s="1"/>
  <c r="I42" i="1"/>
  <c r="K42" i="1"/>
  <c r="J43" i="1"/>
  <c r="D45" i="1"/>
  <c r="D44" i="1" s="1"/>
  <c r="E45" i="1"/>
  <c r="E44" i="1" s="1"/>
  <c r="F45" i="1"/>
  <c r="F44" i="1" s="1"/>
  <c r="G45" i="1"/>
  <c r="G44" i="1" s="1"/>
  <c r="H45" i="1"/>
  <c r="H44" i="1" s="1"/>
  <c r="I45" i="1"/>
  <c r="I44" i="1" s="1"/>
  <c r="J45" i="1"/>
  <c r="K45" i="1"/>
  <c r="K44" i="1" s="1"/>
  <c r="J46" i="1"/>
  <c r="D47" i="1"/>
  <c r="E47" i="1"/>
  <c r="F47" i="1"/>
  <c r="G47" i="1"/>
  <c r="H47" i="1"/>
  <c r="J47" i="1" s="1"/>
  <c r="I47" i="1"/>
  <c r="K47" i="1"/>
  <c r="J48" i="1"/>
  <c r="D49" i="1"/>
  <c r="E49" i="1"/>
  <c r="F49" i="1"/>
  <c r="G49" i="1"/>
  <c r="H49" i="1"/>
  <c r="J49" i="1" s="1"/>
  <c r="I49" i="1"/>
  <c r="K49" i="1"/>
  <c r="D50" i="1"/>
  <c r="E50" i="1"/>
  <c r="F50" i="1"/>
  <c r="G50" i="1"/>
  <c r="H50" i="1"/>
  <c r="J50" i="1" s="1"/>
  <c r="I50" i="1"/>
  <c r="K50" i="1"/>
  <c r="D51" i="1"/>
  <c r="E51" i="1"/>
  <c r="F51" i="1"/>
  <c r="G51" i="1"/>
  <c r="H51" i="1"/>
  <c r="J51" i="1" s="1"/>
  <c r="I51" i="1"/>
  <c r="K51" i="1"/>
  <c r="J52" i="1"/>
  <c r="D56" i="1"/>
  <c r="D55" i="1" s="1"/>
  <c r="D54" i="1" s="1"/>
  <c r="D53" i="1" s="1"/>
  <c r="E56" i="1"/>
  <c r="E55" i="1" s="1"/>
  <c r="E54" i="1" s="1"/>
  <c r="E53" i="1" s="1"/>
  <c r="F56" i="1"/>
  <c r="F55" i="1" s="1"/>
  <c r="F54" i="1" s="1"/>
  <c r="F53" i="1" s="1"/>
  <c r="G56" i="1"/>
  <c r="G55" i="1" s="1"/>
  <c r="G54" i="1" s="1"/>
  <c r="G53" i="1" s="1"/>
  <c r="H56" i="1"/>
  <c r="H55" i="1" s="1"/>
  <c r="I56" i="1"/>
  <c r="J56" i="1" s="1"/>
  <c r="K56" i="1"/>
  <c r="K55" i="1" s="1"/>
  <c r="K54" i="1" s="1"/>
  <c r="K53" i="1" s="1"/>
  <c r="J57" i="1"/>
  <c r="K11" i="1" l="1"/>
  <c r="K10" i="1" s="1"/>
  <c r="K12" i="1"/>
  <c r="J44" i="1"/>
  <c r="I11" i="1"/>
  <c r="I10" i="1" s="1"/>
  <c r="I12" i="1"/>
  <c r="H11" i="1"/>
  <c r="H12" i="1"/>
  <c r="J12" i="1" s="1"/>
  <c r="J13" i="1"/>
  <c r="D11" i="1"/>
  <c r="D10" i="1" s="1"/>
  <c r="D12" i="1"/>
  <c r="H54" i="1"/>
  <c r="G11" i="1"/>
  <c r="G10" i="1" s="1"/>
  <c r="G12" i="1"/>
  <c r="J24" i="1"/>
  <c r="F11" i="1"/>
  <c r="F10" i="1" s="1"/>
  <c r="F12" i="1"/>
  <c r="E11" i="1"/>
  <c r="E10" i="1" s="1"/>
  <c r="E12" i="1"/>
  <c r="I55" i="1"/>
  <c r="I54" i="1" s="1"/>
  <c r="I53" i="1" s="1"/>
  <c r="J25" i="1"/>
  <c r="J14" i="1"/>
  <c r="J11" i="1" l="1"/>
  <c r="J55" i="1"/>
  <c r="J54" i="1"/>
  <c r="H53" i="1"/>
  <c r="J53" i="1" s="1"/>
  <c r="H10" i="1" l="1"/>
  <c r="J10" i="1" s="1"/>
</calcChain>
</file>

<file path=xl/sharedStrings.xml><?xml version="1.0" encoding="utf-8"?>
<sst xmlns="http://schemas.openxmlformats.org/spreadsheetml/2006/main" count="168" uniqueCount="167">
  <si>
    <t>JUDETUL  VASLUI</t>
  </si>
  <si>
    <t>COMUNA CODAESTI</t>
  </si>
  <si>
    <t xml:space="preserve"> Anexa 7</t>
  </si>
  <si>
    <t>Cont de executie - Detalierea cheltuielilor - Trimestrul: 3, Anul: 2017</t>
  </si>
  <si>
    <t xml:space="preserve">Capitolul: 65.02.04.02 - Invatamant secundar superior   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</si>
  <si>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</si>
  <si>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</si>
  <si>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</si>
  <si>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</si>
  <si>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</si>
  <si>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</si>
  <si>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</si>
  <si>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</si>
  <si>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</si>
  <si>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</si>
  <si>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</si>
  <si>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</si>
  <si>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</si>
  <si>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</si>
  <si>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</si>
  <si>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</si>
  <si>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</si>
  <si>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</si>
  <si>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</si>
  <si>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</si>
  <si>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</si>
  <si>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</si>
  <si>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</si>
  <si>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</si>
  <si>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</si>
  <si>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</si>
  <si>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</si>
  <si>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</si>
  <si>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</si>
  <si>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</si>
  <si>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</si>
  <si>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</si>
  <si>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13</t>
  </si>
  <si>
    <t>Alte sporuri</t>
  </si>
  <si>
    <t>10.01.06</t>
  </si>
  <si>
    <t>18</t>
  </si>
  <si>
    <t>Fond aferent platii cu ora</t>
  </si>
  <si>
    <t>10.01.11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</si>
  <si>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</si>
  <si>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</si>
  <si>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</si>
  <si>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</si>
  <si>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</si>
  <si>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</si>
  <si>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</si>
  <si>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</si>
  <si>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</si>
  <si>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</si>
  <si>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</si>
  <si>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</si>
  <si>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</si>
  <si>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</si>
  <si>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</si>
  <si>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</si>
  <si>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</si>
  <si>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</si>
  <si>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</si>
  <si>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</si>
  <si>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</si>
  <si>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</si>
  <si>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</si>
  <si>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</si>
  <si>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</si>
  <si>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</si>
  <si>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</si>
  <si>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45</t>
  </si>
  <si>
    <t>Incalzit, Iluminat si forta motrica</t>
  </si>
  <si>
    <t>20.01.03</t>
  </si>
  <si>
    <t>48</t>
  </si>
  <si>
    <t>Piese de schimb</t>
  </si>
  <si>
    <t>20.01.06</t>
  </si>
  <si>
    <t>49</t>
  </si>
  <si>
    <t>Transport</t>
  </si>
  <si>
    <t>20.01.07</t>
  </si>
  <si>
    <t>50</t>
  </si>
  <si>
    <t xml:space="preserve">Posta, telecomunicatii, radio, tv, internet </t>
  </si>
  <si>
    <t>20.01.08</t>
  </si>
  <si>
    <t>51</t>
  </si>
  <si>
    <t xml:space="preserve">Materiale si prestari de servicii cu caracter functional </t>
  </si>
  <si>
    <t>20.01.09</t>
  </si>
  <si>
    <t>52</t>
  </si>
  <si>
    <t>Alte bunuri si servicii pentru intretinere si functionare</t>
  </si>
  <si>
    <t>20.01.30</t>
  </si>
  <si>
    <t>53</t>
  </si>
  <si>
    <t xml:space="preserve">Reparatii curente </t>
  </si>
  <si>
    <t>20.02</t>
  </si>
  <si>
    <t>62</t>
  </si>
  <si>
    <t>Bunuri de natura obiectelor de inventar  (cod 20.05.01+20.05.03+20.05.30)</t>
  </si>
  <si>
    <t>20.05</t>
  </si>
  <si>
    <t>63</t>
  </si>
  <si>
    <t>Uniforme si echipament</t>
  </si>
  <si>
    <t>20.05.01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</si>
  <si>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</si>
  <si>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</si>
  <si>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</si>
  <si>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</si>
  <si>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</si>
  <si>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</si>
  <si>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</si>
  <si>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</si>
  <si>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</si>
  <si>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71</t>
  </si>
  <si>
    <t>Carti, publicatii si materiale documentare</t>
  </si>
  <si>
    <t>20.11</t>
  </si>
  <si>
    <t>73</t>
  </si>
  <si>
    <t>Pregatire profesionala</t>
  </si>
  <si>
    <t>20.13</t>
  </si>
  <si>
    <t>74</t>
  </si>
  <si>
    <t>Protectia muncii</t>
  </si>
  <si>
    <t>20.14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</si>
  <si>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</si>
  <si>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</si>
  <si>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</si>
  <si>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</si>
  <si>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</si>
  <si>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</si>
  <si>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161</t>
  </si>
  <si>
    <t>TITLUL IX  ASISTENTA SOCIALA  (cod 57.02)</t>
  </si>
  <si>
    <t>57</t>
  </si>
  <si>
    <t>163</t>
  </si>
  <si>
    <t>Ajutoare sociale  (cod 57.02.01 la 57.02.05)</t>
  </si>
  <si>
    <t>57.02</t>
  </si>
  <si>
    <t>164</t>
  </si>
  <si>
    <t>Ajutoare sociale in numerar</t>
  </si>
  <si>
    <t>57.02.01</t>
  </si>
  <si>
    <t>170</t>
  </si>
  <si>
    <t>TITLUL XI ALTE CHELTUIELI   (cod 59.01+59.02+59.11+59.12+59.15+59.17+59.22+59.25+59.30)</t>
  </si>
  <si>
    <t>59</t>
  </si>
  <si>
    <t>171</t>
  </si>
  <si>
    <t xml:space="preserve">Burse </t>
  </si>
  <si>
    <t>59.01</t>
  </si>
  <si>
    <t>208</t>
  </si>
  <si>
    <t>PLATI EFECTUATE IN ANII PRECEDENTI SI RECUPERATE IN ANUL CURENT (cod 85)</t>
  </si>
  <si>
    <t>84</t>
  </si>
  <si>
    <t>210</t>
  </si>
  <si>
    <t>TITLUL XIX PLATI EFECTUATE IN ANII PRECEDENTI SI RECUPERATE IN ANUL CURENT</t>
  </si>
  <si>
    <t>85</t>
  </si>
  <si>
    <t>211</t>
  </si>
  <si>
    <t>Plati efectuate in anii precedenti si recuperate in anul curent</t>
  </si>
  <si>
    <t>85.01</t>
  </si>
  <si>
    <t>212</t>
  </si>
  <si>
    <t>Plati efectuate in anii precedenti si recuperate in anul curent - sectiunea functionare</t>
  </si>
  <si>
    <t>85.01.01</t>
  </si>
  <si>
    <t>215</t>
  </si>
  <si>
    <t>SECŢIUNEA DE DEZVOLTARE (cod 51+55+56+58+65+70+79.d+84.d)</t>
  </si>
  <si>
    <t>001.02</t>
  </si>
  <si>
    <t>395</t>
  </si>
  <si>
    <t>CHELTUIELI DE CAPITAL  (cod 71+72)</t>
  </si>
  <si>
    <t>70</t>
  </si>
  <si>
    <t>397</t>
  </si>
  <si>
    <t>TITLUL XIII  ACTIVE NEFINANCIARE  (cod 71.01 la 71.03)</t>
  </si>
  <si>
    <t>398</t>
  </si>
  <si>
    <t>Active fixe</t>
  </si>
  <si>
    <t>71.01</t>
  </si>
  <si>
    <t>402</t>
  </si>
  <si>
    <t>Alte active fixe</t>
  </si>
  <si>
    <t>71.01.30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</si>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</sst>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 t="s">
        <v>10</v>
      </c>
      <c r="F7" s="5"/>
      <c r="G7" s="5" t="s">
        <v>13</v>
      </c>
      <c r="H7" s="5" t="s">
        <v>14</v>
      </c>
      <c r="I7" s="5" t="s">
        <v>15</v>
      </c>
      <c r="J7" s="5" t="s">
        <v>16</v>
      </c>
      <c r="K7" s="5" t="s">
        <v>18</v>
      </c>
    </row>
    <row r="8" spans="1:11" s="6" customFormat="1" ht="21.75" thickBot="1" x14ac:dyDescent="0.3">
      <c r="A8" s="5"/>
      <c r="B8" s="5"/>
      <c r="C8" s="5"/>
      <c r="D8" s="5"/>
      <c r="E8" s="7" t="s">
        <v>11</v>
      </c>
      <c r="F8" s="7" t="s">
        <v>12</v>
      </c>
      <c r="G8" s="5"/>
      <c r="H8" s="5"/>
      <c r="I8" s="5"/>
      <c r="J8" s="5"/>
      <c r="K8" s="5"/>
    </row>
    <row r="9" spans="1:11" s="6" customFormat="1" ht="15.75" thickBot="1" x14ac:dyDescent="0.3">
      <c r="A9" s="5" t="s">
        <v>6</v>
      </c>
      <c r="B9" s="5"/>
      <c r="C9" s="7" t="s">
        <v>8</v>
      </c>
      <c r="D9" s="7">
        <v>1</v>
      </c>
      <c r="E9" s="7">
        <v>2</v>
      </c>
      <c r="F9" s="7">
        <v>3</v>
      </c>
      <c r="G9" s="7">
        <v>4</v>
      </c>
      <c r="H9" s="7">
        <v>5</v>
      </c>
      <c r="I9" s="7">
        <v>6</v>
      </c>
      <c r="J9" s="7" t="s">
        <v>17</v>
      </c>
      <c r="K9" s="7">
        <v>8</v>
      </c>
    </row>
    <row r="10" spans="1:11" s="6" customFormat="1" x14ac:dyDescent="0.25">
      <c r="A10" s="10" t="s">
        <v>19</v>
      </c>
      <c r="B10" s="10" t="s">
        <v>20</v>
      </c>
      <c r="C10" s="10" t="s">
        <v>21</v>
      </c>
      <c r="D10" s="11">
        <f>D11+D53</f>
        <v>1766480</v>
      </c>
      <c r="E10" s="11">
        <f>E11+E53</f>
        <v>1766480</v>
      </c>
      <c r="F10" s="11">
        <f>F11+F53</f>
        <v>1330670</v>
      </c>
      <c r="G10" s="11">
        <f>G11+G53</f>
        <v>1329982</v>
      </c>
      <c r="H10" s="11">
        <f>H11+H53</f>
        <v>1329982</v>
      </c>
      <c r="I10" s="11">
        <f>I11+I53</f>
        <v>1236779</v>
      </c>
      <c r="J10" s="11">
        <f>H10-I10</f>
        <v>93203</v>
      </c>
      <c r="K10" s="11">
        <f>K11+K53</f>
        <v>1244682</v>
      </c>
    </row>
    <row r="11" spans="1:11" s="6" customFormat="1" ht="22.5" x14ac:dyDescent="0.25">
      <c r="A11" s="10" t="s">
        <v>22</v>
      </c>
      <c r="B11" s="10" t="s">
        <v>23</v>
      </c>
      <c r="C11" s="10" t="s">
        <v>24</v>
      </c>
      <c r="D11" s="11">
        <f>D13+D24+D44+D47+D52</f>
        <v>1766480</v>
      </c>
      <c r="E11" s="11">
        <f>E13+E24+E44+E47+E52</f>
        <v>1766480</v>
      </c>
      <c r="F11" s="11">
        <f>F13+F24+F44+F47+F52</f>
        <v>1330670</v>
      </c>
      <c r="G11" s="11">
        <f>G13+G24+G44+G47+G52</f>
        <v>1329982</v>
      </c>
      <c r="H11" s="11">
        <f>H13+H24+H44+H47+H52</f>
        <v>1329982</v>
      </c>
      <c r="I11" s="11">
        <f>I13+I24+I44+I47+I52</f>
        <v>1236779</v>
      </c>
      <c r="J11" s="11">
        <f>H11-I11</f>
        <v>93203</v>
      </c>
      <c r="K11" s="11">
        <f>K13+K24+K44+K47+K52</f>
        <v>1244194</v>
      </c>
    </row>
    <row r="12" spans="1:11" s="6" customFormat="1" ht="22.5" x14ac:dyDescent="0.25">
      <c r="A12" s="10" t="s">
        <v>25</v>
      </c>
      <c r="B12" s="10" t="s">
        <v>26</v>
      </c>
      <c r="C12" s="10" t="s">
        <v>27</v>
      </c>
      <c r="D12" s="11">
        <f>D13+D24+D44+D47</f>
        <v>1766480</v>
      </c>
      <c r="E12" s="11">
        <f>E13+E24+E44+E47</f>
        <v>1766480</v>
      </c>
      <c r="F12" s="11">
        <f>F13+F24+F44+F47</f>
        <v>1330670</v>
      </c>
      <c r="G12" s="11">
        <f>G13+G24+G44+G47</f>
        <v>1330670</v>
      </c>
      <c r="H12" s="11">
        <f>H13+H24+H44+H47</f>
        <v>1330670</v>
      </c>
      <c r="I12" s="11">
        <f>I13+I24+I44+I47</f>
        <v>1237467</v>
      </c>
      <c r="J12" s="11">
        <f>H12-I12</f>
        <v>93203</v>
      </c>
      <c r="K12" s="11">
        <f>K13+K24+K44+K47</f>
        <v>1244194</v>
      </c>
    </row>
    <row r="13" spans="1:11" s="6" customFormat="1" ht="22.5" x14ac:dyDescent="0.25">
      <c r="A13" s="10" t="s">
        <v>28</v>
      </c>
      <c r="B13" s="10" t="s">
        <v>29</v>
      </c>
      <c r="C13" s="10" t="s">
        <v>30</v>
      </c>
      <c r="D13" s="11">
        <f>D14+D18</f>
        <v>1307880</v>
      </c>
      <c r="E13" s="11">
        <f>E14+E18</f>
        <v>1307880</v>
      </c>
      <c r="F13" s="11">
        <f>F14+F18</f>
        <v>977970</v>
      </c>
      <c r="G13" s="11">
        <f>G14+G18</f>
        <v>977970</v>
      </c>
      <c r="H13" s="11">
        <f>H14+H18</f>
        <v>977970</v>
      </c>
      <c r="I13" s="11">
        <f>I14+I18</f>
        <v>941680</v>
      </c>
      <c r="J13" s="11">
        <f>H13-I13</f>
        <v>36290</v>
      </c>
      <c r="K13" s="11">
        <f>K14+K18</f>
        <v>940060</v>
      </c>
    </row>
    <row r="14" spans="1:11" s="6" customFormat="1" x14ac:dyDescent="0.25">
      <c r="A14" s="10" t="s">
        <v>31</v>
      </c>
      <c r="B14" s="10" t="s">
        <v>32</v>
      </c>
      <c r="C14" s="10" t="s">
        <v>33</v>
      </c>
      <c r="D14" s="11">
        <f>D15+D16+D17</f>
        <v>1072235</v>
      </c>
      <c r="E14" s="11">
        <f>E15+E16+E17</f>
        <v>1072235</v>
      </c>
      <c r="F14" s="11">
        <f>F15+F16+F17</f>
        <v>799015</v>
      </c>
      <c r="G14" s="11">
        <f>G15+G16+G17</f>
        <v>799015</v>
      </c>
      <c r="H14" s="11">
        <f>H15+H16+H17</f>
        <v>799015</v>
      </c>
      <c r="I14" s="11">
        <f>I15+I16+I17</f>
        <v>770734</v>
      </c>
      <c r="J14" s="11">
        <f>H14-I14</f>
        <v>28281</v>
      </c>
      <c r="K14" s="11">
        <f>K15+K16+K17</f>
        <v>768533</v>
      </c>
    </row>
    <row r="15" spans="1:11" s="6" customFormat="1" x14ac:dyDescent="0.25">
      <c r="A15" s="10" t="s">
        <v>34</v>
      </c>
      <c r="B15" s="10" t="s">
        <v>35</v>
      </c>
      <c r="C15" s="10" t="s">
        <v>36</v>
      </c>
      <c r="D15" s="11">
        <v>861535</v>
      </c>
      <c r="E15" s="11">
        <v>861535</v>
      </c>
      <c r="F15" s="11">
        <v>645315</v>
      </c>
      <c r="G15" s="11">
        <v>645315</v>
      </c>
      <c r="H15" s="11">
        <v>645315</v>
      </c>
      <c r="I15" s="11">
        <v>618170</v>
      </c>
      <c r="J15" s="11">
        <f>H15-I15</f>
        <v>27145</v>
      </c>
      <c r="K15" s="11">
        <v>620369</v>
      </c>
    </row>
    <row r="16" spans="1:11" s="6" customFormat="1" x14ac:dyDescent="0.25">
      <c r="A16" s="10" t="s">
        <v>37</v>
      </c>
      <c r="B16" s="10" t="s">
        <v>38</v>
      </c>
      <c r="C16" s="10" t="s">
        <v>39</v>
      </c>
      <c r="D16" s="11">
        <v>14500</v>
      </c>
      <c r="E16" s="11">
        <v>14500</v>
      </c>
      <c r="F16" s="11">
        <v>10500</v>
      </c>
      <c r="G16" s="11">
        <v>10500</v>
      </c>
      <c r="H16" s="11">
        <v>10500</v>
      </c>
      <c r="I16" s="11">
        <v>9740</v>
      </c>
      <c r="J16" s="11">
        <f>H16-I16</f>
        <v>760</v>
      </c>
      <c r="K16" s="11">
        <v>10054</v>
      </c>
    </row>
    <row r="17" spans="1:11" s="6" customFormat="1" x14ac:dyDescent="0.25">
      <c r="A17" s="10" t="s">
        <v>40</v>
      </c>
      <c r="B17" s="10" t="s">
        <v>41</v>
      </c>
      <c r="C17" s="10" t="s">
        <v>42</v>
      </c>
      <c r="D17" s="11">
        <v>196200</v>
      </c>
      <c r="E17" s="11">
        <v>196200</v>
      </c>
      <c r="F17" s="11">
        <v>143200</v>
      </c>
      <c r="G17" s="11">
        <v>143200</v>
      </c>
      <c r="H17" s="11">
        <v>143200</v>
      </c>
      <c r="I17" s="11">
        <v>142824</v>
      </c>
      <c r="J17" s="11">
        <f>H17-I17</f>
        <v>376</v>
      </c>
      <c r="K17" s="11">
        <v>138110</v>
      </c>
    </row>
    <row r="18" spans="1:11" s="6" customFormat="1" x14ac:dyDescent="0.25">
      <c r="A18" s="10" t="s">
        <v>43</v>
      </c>
      <c r="B18" s="10" t="s">
        <v>44</v>
      </c>
      <c r="C18" s="10" t="s">
        <v>45</v>
      </c>
      <c r="D18" s="11">
        <f>D19+D20+D21+D22+D23</f>
        <v>235645</v>
      </c>
      <c r="E18" s="11">
        <f>E19+E20+E21+E22+E23</f>
        <v>235645</v>
      </c>
      <c r="F18" s="11">
        <f>F19+F20+F21+F22+F23</f>
        <v>178955</v>
      </c>
      <c r="G18" s="11">
        <f>G19+G20+G21+G22+G23</f>
        <v>178955</v>
      </c>
      <c r="H18" s="11">
        <f>H19+H20+H21+H22+H23</f>
        <v>178955</v>
      </c>
      <c r="I18" s="11">
        <f>I19+I20+I21+I22+I23</f>
        <v>170946</v>
      </c>
      <c r="J18" s="11">
        <f>H18-I18</f>
        <v>8009</v>
      </c>
      <c r="K18" s="11">
        <f>K19+K20+K21+K22+K23</f>
        <v>171527</v>
      </c>
    </row>
    <row r="19" spans="1:11" s="6" customFormat="1" x14ac:dyDescent="0.25">
      <c r="A19" s="10" t="s">
        <v>46</v>
      </c>
      <c r="B19" s="10" t="s">
        <v>47</v>
      </c>
      <c r="C19" s="10" t="s">
        <v>48</v>
      </c>
      <c r="D19" s="11">
        <v>166125</v>
      </c>
      <c r="E19" s="11">
        <v>166125</v>
      </c>
      <c r="F19" s="11">
        <v>125530</v>
      </c>
      <c r="G19" s="11">
        <v>125530</v>
      </c>
      <c r="H19" s="11">
        <v>125530</v>
      </c>
      <c r="I19" s="11">
        <v>122083</v>
      </c>
      <c r="J19" s="11">
        <f>H19-I19</f>
        <v>3447</v>
      </c>
      <c r="K19" s="11">
        <v>122072</v>
      </c>
    </row>
    <row r="20" spans="1:11" s="6" customFormat="1" x14ac:dyDescent="0.25">
      <c r="A20" s="10" t="s">
        <v>49</v>
      </c>
      <c r="B20" s="10" t="s">
        <v>50</v>
      </c>
      <c r="C20" s="10" t="s">
        <v>51</v>
      </c>
      <c r="D20" s="11">
        <v>4960</v>
      </c>
      <c r="E20" s="11">
        <v>4960</v>
      </c>
      <c r="F20" s="11">
        <v>3945</v>
      </c>
      <c r="G20" s="11">
        <v>3945</v>
      </c>
      <c r="H20" s="11">
        <v>3945</v>
      </c>
      <c r="I20" s="11">
        <v>3322</v>
      </c>
      <c r="J20" s="11">
        <f>H20-I20</f>
        <v>623</v>
      </c>
      <c r="K20" s="11">
        <v>3373</v>
      </c>
    </row>
    <row r="21" spans="1:11" s="6" customFormat="1" x14ac:dyDescent="0.25">
      <c r="A21" s="10" t="s">
        <v>52</v>
      </c>
      <c r="B21" s="10" t="s">
        <v>53</v>
      </c>
      <c r="C21" s="10" t="s">
        <v>54</v>
      </c>
      <c r="D21" s="11">
        <v>54035</v>
      </c>
      <c r="E21" s="11">
        <v>54035</v>
      </c>
      <c r="F21" s="11">
        <v>41385</v>
      </c>
      <c r="G21" s="11">
        <v>41385</v>
      </c>
      <c r="H21" s="11">
        <v>41385</v>
      </c>
      <c r="I21" s="11">
        <v>39943</v>
      </c>
      <c r="J21" s="11">
        <f>H21-I21</f>
        <v>1442</v>
      </c>
      <c r="K21" s="11">
        <v>39963</v>
      </c>
    </row>
    <row r="22" spans="1:11" s="6" customFormat="1" ht="22.5" x14ac:dyDescent="0.25">
      <c r="A22" s="10" t="s">
        <v>55</v>
      </c>
      <c r="B22" s="10" t="s">
        <v>56</v>
      </c>
      <c r="C22" s="10" t="s">
        <v>57</v>
      </c>
      <c r="D22" s="11">
        <v>1720</v>
      </c>
      <c r="E22" s="11">
        <v>1720</v>
      </c>
      <c r="F22" s="11">
        <v>1315</v>
      </c>
      <c r="G22" s="11">
        <v>1315</v>
      </c>
      <c r="H22" s="11">
        <v>1315</v>
      </c>
      <c r="I22" s="11">
        <v>1227</v>
      </c>
      <c r="J22" s="11">
        <f>H22-I22</f>
        <v>88</v>
      </c>
      <c r="K22" s="11">
        <v>1226</v>
      </c>
    </row>
    <row r="23" spans="1:11" s="6" customFormat="1" x14ac:dyDescent="0.25">
      <c r="A23" s="10" t="s">
        <v>58</v>
      </c>
      <c r="B23" s="10" t="s">
        <v>59</v>
      </c>
      <c r="C23" s="10" t="s">
        <v>60</v>
      </c>
      <c r="D23" s="11">
        <v>8805</v>
      </c>
      <c r="E23" s="11">
        <v>8805</v>
      </c>
      <c r="F23" s="11">
        <v>6780</v>
      </c>
      <c r="G23" s="11">
        <v>6780</v>
      </c>
      <c r="H23" s="11">
        <v>6780</v>
      </c>
      <c r="I23" s="11">
        <v>4371</v>
      </c>
      <c r="J23" s="11">
        <f>H23-I23</f>
        <v>2409</v>
      </c>
      <c r="K23" s="11">
        <v>4893</v>
      </c>
    </row>
    <row r="24" spans="1:11" s="6" customFormat="1" ht="22.5" x14ac:dyDescent="0.25">
      <c r="A24" s="10" t="s">
        <v>61</v>
      </c>
      <c r="B24" s="10" t="s">
        <v>62</v>
      </c>
      <c r="C24" s="10" t="s">
        <v>63</v>
      </c>
      <c r="D24" s="11">
        <f>D25+D33+D34+D37+D39+D40+D41+D42</f>
        <v>398000</v>
      </c>
      <c r="E24" s="11">
        <f>E25+E33+E34+E37+E39+E40+E41+E42</f>
        <v>398000</v>
      </c>
      <c r="F24" s="11">
        <f>F25+F33+F34+F37+F39+F40+F41+F42</f>
        <v>303380</v>
      </c>
      <c r="G24" s="11">
        <f>G25+G33+G34+G37+G39+G40+G41+G42</f>
        <v>303380</v>
      </c>
      <c r="H24" s="11">
        <f>H25+H33+H34+H37+H39+H40+H41+H42</f>
        <v>303380</v>
      </c>
      <c r="I24" s="11">
        <f>I25+I33+I34+I37+I39+I40+I41+I42</f>
        <v>259151</v>
      </c>
      <c r="J24" s="11">
        <f>H24-I24</f>
        <v>44229</v>
      </c>
      <c r="K24" s="11">
        <f>K25+K33+K34+K37+K39+K40+K41+K42</f>
        <v>267498</v>
      </c>
    </row>
    <row r="25" spans="1:11" s="6" customFormat="1" x14ac:dyDescent="0.25">
      <c r="A25" s="10" t="s">
        <v>64</v>
      </c>
      <c r="B25" s="10" t="s">
        <v>65</v>
      </c>
      <c r="C25" s="10" t="s">
        <v>66</v>
      </c>
      <c r="D25" s="11">
        <f>D26+D27+D28+D29+D30+D31+D32</f>
        <v>241200</v>
      </c>
      <c r="E25" s="11">
        <f>E26+E27+E28+E29+E30+E31+E32</f>
        <v>241200</v>
      </c>
      <c r="F25" s="11">
        <f>F26+F27+F28+F29+F30+F31+F32</f>
        <v>177705</v>
      </c>
      <c r="G25" s="11">
        <f>G26+G27+G28+G29+G30+G31+G32</f>
        <v>177705</v>
      </c>
      <c r="H25" s="11">
        <f>H26+H27+H28+H29+H30+H31+H32</f>
        <v>177705</v>
      </c>
      <c r="I25" s="11">
        <f>I26+I27+I28+I29+I30+I31+I32</f>
        <v>156567</v>
      </c>
      <c r="J25" s="11">
        <f>H25-I25</f>
        <v>21138</v>
      </c>
      <c r="K25" s="11">
        <f>K26+K27+K28+K29+K30+K31+K32</f>
        <v>169386</v>
      </c>
    </row>
    <row r="26" spans="1:11" s="6" customFormat="1" x14ac:dyDescent="0.25">
      <c r="A26" s="10" t="s">
        <v>67</v>
      </c>
      <c r="B26" s="10" t="s">
        <v>68</v>
      </c>
      <c r="C26" s="10" t="s">
        <v>69</v>
      </c>
      <c r="D26" s="11">
        <v>8000</v>
      </c>
      <c r="E26" s="11">
        <v>8000</v>
      </c>
      <c r="F26" s="11">
        <v>6100</v>
      </c>
      <c r="G26" s="11">
        <v>6100</v>
      </c>
      <c r="H26" s="11">
        <v>6100</v>
      </c>
      <c r="I26" s="11">
        <v>3146</v>
      </c>
      <c r="J26" s="11">
        <f>H26-I26</f>
        <v>2954</v>
      </c>
      <c r="K26" s="11">
        <v>3146</v>
      </c>
    </row>
    <row r="27" spans="1:11" s="6" customFormat="1" x14ac:dyDescent="0.25">
      <c r="A27" s="10" t="s">
        <v>70</v>
      </c>
      <c r="B27" s="10" t="s">
        <v>71</v>
      </c>
      <c r="C27" s="10" t="s">
        <v>72</v>
      </c>
      <c r="D27" s="11">
        <v>86000</v>
      </c>
      <c r="E27" s="11">
        <v>86000</v>
      </c>
      <c r="F27" s="11">
        <v>68750</v>
      </c>
      <c r="G27" s="11">
        <v>68750</v>
      </c>
      <c r="H27" s="11">
        <v>68750</v>
      </c>
      <c r="I27" s="11">
        <v>57812</v>
      </c>
      <c r="J27" s="11">
        <f>H27-I27</f>
        <v>10938</v>
      </c>
      <c r="K27" s="11">
        <v>32175</v>
      </c>
    </row>
    <row r="28" spans="1:11" s="6" customFormat="1" x14ac:dyDescent="0.25">
      <c r="A28" s="10" t="s">
        <v>73</v>
      </c>
      <c r="B28" s="10" t="s">
        <v>74</v>
      </c>
      <c r="C28" s="10" t="s">
        <v>75</v>
      </c>
      <c r="D28" s="11">
        <v>9000</v>
      </c>
      <c r="E28" s="11">
        <v>9000</v>
      </c>
      <c r="F28" s="11">
        <v>8800</v>
      </c>
      <c r="G28" s="11">
        <v>8800</v>
      </c>
      <c r="H28" s="11">
        <v>8800</v>
      </c>
      <c r="I28" s="11">
        <v>8800</v>
      </c>
      <c r="J28" s="11">
        <f>H28-I28</f>
        <v>0</v>
      </c>
      <c r="K28" s="11">
        <v>9000</v>
      </c>
    </row>
    <row r="29" spans="1:11" s="6" customFormat="1" x14ac:dyDescent="0.25">
      <c r="A29" s="10" t="s">
        <v>76</v>
      </c>
      <c r="B29" s="10" t="s">
        <v>77</v>
      </c>
      <c r="C29" s="10" t="s">
        <v>78</v>
      </c>
      <c r="D29" s="11">
        <v>2000</v>
      </c>
      <c r="E29" s="11">
        <v>2000</v>
      </c>
      <c r="F29" s="11">
        <v>1000</v>
      </c>
      <c r="G29" s="11">
        <v>1000</v>
      </c>
      <c r="H29" s="11">
        <v>1000</v>
      </c>
      <c r="I29" s="11">
        <v>465</v>
      </c>
      <c r="J29" s="11">
        <f>H29-I29</f>
        <v>535</v>
      </c>
      <c r="K29" s="11">
        <v>465</v>
      </c>
    </row>
    <row r="30" spans="1:11" s="6" customFormat="1" x14ac:dyDescent="0.25">
      <c r="A30" s="10" t="s">
        <v>79</v>
      </c>
      <c r="B30" s="10" t="s">
        <v>80</v>
      </c>
      <c r="C30" s="10" t="s">
        <v>81</v>
      </c>
      <c r="D30" s="11">
        <v>14000</v>
      </c>
      <c r="E30" s="11">
        <v>14000</v>
      </c>
      <c r="F30" s="11">
        <v>10500</v>
      </c>
      <c r="G30" s="11">
        <v>10500</v>
      </c>
      <c r="H30" s="11">
        <v>10500</v>
      </c>
      <c r="I30" s="11">
        <v>9099</v>
      </c>
      <c r="J30" s="11">
        <f>H30-I30</f>
        <v>1401</v>
      </c>
      <c r="K30" s="11">
        <v>9099</v>
      </c>
    </row>
    <row r="31" spans="1:11" s="6" customFormat="1" ht="22.5" x14ac:dyDescent="0.25">
      <c r="A31" s="10" t="s">
        <v>82</v>
      </c>
      <c r="B31" s="10" t="s">
        <v>83</v>
      </c>
      <c r="C31" s="10" t="s">
        <v>84</v>
      </c>
      <c r="D31" s="11">
        <v>5300</v>
      </c>
      <c r="E31" s="11">
        <v>5300</v>
      </c>
      <c r="F31" s="11">
        <v>3975</v>
      </c>
      <c r="G31" s="11">
        <v>3975</v>
      </c>
      <c r="H31" s="11">
        <v>3975</v>
      </c>
      <c r="I31" s="11">
        <v>3713</v>
      </c>
      <c r="J31" s="11">
        <f>H31-I31</f>
        <v>262</v>
      </c>
      <c r="K31" s="11">
        <v>3713</v>
      </c>
    </row>
    <row r="32" spans="1:11" s="6" customFormat="1" ht="22.5" x14ac:dyDescent="0.25">
      <c r="A32" s="10" t="s">
        <v>85</v>
      </c>
      <c r="B32" s="10" t="s">
        <v>86</v>
      </c>
      <c r="C32" s="10" t="s">
        <v>87</v>
      </c>
      <c r="D32" s="11">
        <v>116900</v>
      </c>
      <c r="E32" s="11">
        <v>116900</v>
      </c>
      <c r="F32" s="11">
        <v>78580</v>
      </c>
      <c r="G32" s="11">
        <v>78580</v>
      </c>
      <c r="H32" s="11">
        <v>78580</v>
      </c>
      <c r="I32" s="11">
        <v>73532</v>
      </c>
      <c r="J32" s="11">
        <f>H32-I32</f>
        <v>5048</v>
      </c>
      <c r="K32" s="11">
        <v>111788</v>
      </c>
    </row>
    <row r="33" spans="1:11" s="6" customFormat="1" x14ac:dyDescent="0.25">
      <c r="A33" s="10" t="s">
        <v>88</v>
      </c>
      <c r="B33" s="10" t="s">
        <v>89</v>
      </c>
      <c r="C33" s="10" t="s">
        <v>90</v>
      </c>
      <c r="D33" s="11">
        <v>38000</v>
      </c>
      <c r="E33" s="11">
        <v>38000</v>
      </c>
      <c r="F33" s="11">
        <v>35100</v>
      </c>
      <c r="G33" s="11">
        <v>35100</v>
      </c>
      <c r="H33" s="11">
        <v>35100</v>
      </c>
      <c r="I33" s="11">
        <v>34786</v>
      </c>
      <c r="J33" s="11">
        <f>H33-I33</f>
        <v>314</v>
      </c>
      <c r="K33" s="11">
        <v>34786</v>
      </c>
    </row>
    <row r="34" spans="1:11" s="6" customFormat="1" ht="22.5" x14ac:dyDescent="0.25">
      <c r="A34" s="10" t="s">
        <v>91</v>
      </c>
      <c r="B34" s="10" t="s">
        <v>92</v>
      </c>
      <c r="C34" s="10" t="s">
        <v>93</v>
      </c>
      <c r="D34" s="11">
        <f>D35+D36</f>
        <v>15000</v>
      </c>
      <c r="E34" s="11">
        <f>E35+E36</f>
        <v>15000</v>
      </c>
      <c r="F34" s="11">
        <f>F35+F36</f>
        <v>10500</v>
      </c>
      <c r="G34" s="11">
        <f>G35+G36</f>
        <v>10500</v>
      </c>
      <c r="H34" s="11">
        <f>H35+H36</f>
        <v>10500</v>
      </c>
      <c r="I34" s="11">
        <f>I35+I36</f>
        <v>4472</v>
      </c>
      <c r="J34" s="11">
        <f>H34-I34</f>
        <v>6028</v>
      </c>
      <c r="K34" s="11">
        <f>K35+K36</f>
        <v>0</v>
      </c>
    </row>
    <row r="35" spans="1:11" s="6" customFormat="1" x14ac:dyDescent="0.25">
      <c r="A35" s="10" t="s">
        <v>94</v>
      </c>
      <c r="B35" s="10" t="s">
        <v>95</v>
      </c>
      <c r="C35" s="10" t="s">
        <v>96</v>
      </c>
      <c r="D35" s="11">
        <v>650</v>
      </c>
      <c r="E35" s="11">
        <v>650</v>
      </c>
      <c r="F35" s="11">
        <v>650</v>
      </c>
      <c r="G35" s="11">
        <v>650</v>
      </c>
      <c r="H35" s="11">
        <v>650</v>
      </c>
      <c r="I35" s="11">
        <v>628</v>
      </c>
      <c r="J35" s="11">
        <f>H35-I35</f>
        <v>22</v>
      </c>
      <c r="K35" s="11">
        <v>0</v>
      </c>
    </row>
    <row r="36" spans="1:11" s="6" customFormat="1" x14ac:dyDescent="0.25">
      <c r="A36" s="10" t="s">
        <v>97</v>
      </c>
      <c r="B36" s="10" t="s">
        <v>98</v>
      </c>
      <c r="C36" s="10" t="s">
        <v>99</v>
      </c>
      <c r="D36" s="11">
        <v>14350</v>
      </c>
      <c r="E36" s="11">
        <v>14350</v>
      </c>
      <c r="F36" s="11">
        <v>9850</v>
      </c>
      <c r="G36" s="11">
        <v>9850</v>
      </c>
      <c r="H36" s="11">
        <v>9850</v>
      </c>
      <c r="I36" s="11">
        <v>3844</v>
      </c>
      <c r="J36" s="11">
        <f>H36-I36</f>
        <v>6006</v>
      </c>
      <c r="K36" s="11">
        <v>0</v>
      </c>
    </row>
    <row r="37" spans="1:11" s="6" customFormat="1" ht="22.5" x14ac:dyDescent="0.25">
      <c r="A37" s="10" t="s">
        <v>100</v>
      </c>
      <c r="B37" s="10" t="s">
        <v>101</v>
      </c>
      <c r="C37" s="10" t="s">
        <v>102</v>
      </c>
      <c r="D37" s="11">
        <f>D38</f>
        <v>74500</v>
      </c>
      <c r="E37" s="11">
        <f>E38</f>
        <v>74500</v>
      </c>
      <c r="F37" s="11">
        <f>F38</f>
        <v>55875</v>
      </c>
      <c r="G37" s="11">
        <f>G38</f>
        <v>55875</v>
      </c>
      <c r="H37" s="11">
        <f>H38</f>
        <v>55875</v>
      </c>
      <c r="I37" s="11">
        <f>I38</f>
        <v>46677</v>
      </c>
      <c r="J37" s="11">
        <f>H37-I37</f>
        <v>9198</v>
      </c>
      <c r="K37" s="11">
        <f>K38</f>
        <v>46677</v>
      </c>
    </row>
    <row r="38" spans="1:11" s="6" customFormat="1" x14ac:dyDescent="0.25">
      <c r="A38" s="10" t="s">
        <v>103</v>
      </c>
      <c r="B38" s="10" t="s">
        <v>104</v>
      </c>
      <c r="C38" s="10" t="s">
        <v>105</v>
      </c>
      <c r="D38" s="11">
        <v>74500</v>
      </c>
      <c r="E38" s="11">
        <v>74500</v>
      </c>
      <c r="F38" s="11">
        <v>55875</v>
      </c>
      <c r="G38" s="11">
        <v>55875</v>
      </c>
      <c r="H38" s="11">
        <v>55875</v>
      </c>
      <c r="I38" s="11">
        <v>46677</v>
      </c>
      <c r="J38" s="11">
        <f>H38-I38</f>
        <v>9198</v>
      </c>
      <c r="K38" s="11">
        <v>46677</v>
      </c>
    </row>
    <row r="39" spans="1:11" s="6" customFormat="1" x14ac:dyDescent="0.25">
      <c r="A39" s="10" t="s">
        <v>106</v>
      </c>
      <c r="B39" s="10" t="s">
        <v>107</v>
      </c>
      <c r="C39" s="10" t="s">
        <v>108</v>
      </c>
      <c r="D39" s="11">
        <v>1000</v>
      </c>
      <c r="E39" s="11">
        <v>1000</v>
      </c>
      <c r="F39" s="11">
        <v>200</v>
      </c>
      <c r="G39" s="11">
        <v>200</v>
      </c>
      <c r="H39" s="11">
        <v>200</v>
      </c>
      <c r="I39" s="11">
        <v>0</v>
      </c>
      <c r="J39" s="11">
        <f>H39-I39</f>
        <v>200</v>
      </c>
      <c r="K39" s="11">
        <v>0</v>
      </c>
    </row>
    <row r="40" spans="1:11" s="6" customFormat="1" x14ac:dyDescent="0.25">
      <c r="A40" s="10" t="s">
        <v>109</v>
      </c>
      <c r="B40" s="10" t="s">
        <v>110</v>
      </c>
      <c r="C40" s="10" t="s">
        <v>111</v>
      </c>
      <c r="D40" s="11">
        <v>8300</v>
      </c>
      <c r="E40" s="11">
        <v>8300</v>
      </c>
      <c r="F40" s="11">
        <v>6500</v>
      </c>
      <c r="G40" s="11">
        <v>6500</v>
      </c>
      <c r="H40" s="11">
        <v>6500</v>
      </c>
      <c r="I40" s="11">
        <v>5650</v>
      </c>
      <c r="J40" s="11">
        <f>H40-I40</f>
        <v>850</v>
      </c>
      <c r="K40" s="11">
        <v>5650</v>
      </c>
    </row>
    <row r="41" spans="1:11" s="6" customFormat="1" x14ac:dyDescent="0.25">
      <c r="A41" s="10" t="s">
        <v>112</v>
      </c>
      <c r="B41" s="10" t="s">
        <v>113</v>
      </c>
      <c r="C41" s="10" t="s">
        <v>114</v>
      </c>
      <c r="D41" s="11">
        <v>5000</v>
      </c>
      <c r="E41" s="11">
        <v>5000</v>
      </c>
      <c r="F41" s="11">
        <v>4000</v>
      </c>
      <c r="G41" s="11">
        <v>4000</v>
      </c>
      <c r="H41" s="11">
        <v>4000</v>
      </c>
      <c r="I41" s="11">
        <v>0</v>
      </c>
      <c r="J41" s="11">
        <f>H41-I41</f>
        <v>4000</v>
      </c>
      <c r="K41" s="11">
        <v>0</v>
      </c>
    </row>
    <row r="42" spans="1:11" s="6" customFormat="1" ht="33" x14ac:dyDescent="0.25">
      <c r="A42" s="10" t="s">
        <v>115</v>
      </c>
      <c r="B42" s="10" t="s">
        <v>116</v>
      </c>
      <c r="C42" s="10" t="s">
        <v>117</v>
      </c>
      <c r="D42" s="11">
        <f>+D43</f>
        <v>15000</v>
      </c>
      <c r="E42" s="11">
        <f>+E43</f>
        <v>15000</v>
      </c>
      <c r="F42" s="11">
        <f>+F43</f>
        <v>13500</v>
      </c>
      <c r="G42" s="11">
        <f>+G43</f>
        <v>13500</v>
      </c>
      <c r="H42" s="11">
        <f>+H43</f>
        <v>13500</v>
      </c>
      <c r="I42" s="11">
        <f>+I43</f>
        <v>10999</v>
      </c>
      <c r="J42" s="11">
        <f>H42-I42</f>
        <v>2501</v>
      </c>
      <c r="K42" s="11">
        <f>+K43</f>
        <v>10999</v>
      </c>
    </row>
    <row r="43" spans="1:11" s="6" customFormat="1" x14ac:dyDescent="0.25">
      <c r="A43" s="10" t="s">
        <v>118</v>
      </c>
      <c r="B43" s="10" t="s">
        <v>119</v>
      </c>
      <c r="C43" s="10" t="s">
        <v>120</v>
      </c>
      <c r="D43" s="11">
        <v>15000</v>
      </c>
      <c r="E43" s="11">
        <v>15000</v>
      </c>
      <c r="F43" s="11">
        <v>13500</v>
      </c>
      <c r="G43" s="11">
        <v>13500</v>
      </c>
      <c r="H43" s="11">
        <v>13500</v>
      </c>
      <c r="I43" s="11">
        <v>10999</v>
      </c>
      <c r="J43" s="11">
        <f>H43-I43</f>
        <v>2501</v>
      </c>
      <c r="K43" s="11">
        <v>10999</v>
      </c>
    </row>
    <row r="44" spans="1:11" s="6" customFormat="1" x14ac:dyDescent="0.25">
      <c r="A44" s="10" t="s">
        <v>121</v>
      </c>
      <c r="B44" s="10" t="s">
        <v>122</v>
      </c>
      <c r="C44" s="10" t="s">
        <v>123</v>
      </c>
      <c r="D44" s="11">
        <f>+D45</f>
        <v>25000</v>
      </c>
      <c r="E44" s="11">
        <f>+E45</f>
        <v>25000</v>
      </c>
      <c r="F44" s="11">
        <f>+F45</f>
        <v>19320</v>
      </c>
      <c r="G44" s="11">
        <f>+G45</f>
        <v>19320</v>
      </c>
      <c r="H44" s="11">
        <f>+H45</f>
        <v>19320</v>
      </c>
      <c r="I44" s="11">
        <f>+I45</f>
        <v>16178</v>
      </c>
      <c r="J44" s="11">
        <f>H44-I44</f>
        <v>3142</v>
      </c>
      <c r="K44" s="11">
        <f>+K45</f>
        <v>16178</v>
      </c>
    </row>
    <row r="45" spans="1:11" s="6" customFormat="1" x14ac:dyDescent="0.25">
      <c r="A45" s="10" t="s">
        <v>124</v>
      </c>
      <c r="B45" s="10" t="s">
        <v>125</v>
      </c>
      <c r="C45" s="10" t="s">
        <v>126</v>
      </c>
      <c r="D45" s="11">
        <f>D46</f>
        <v>25000</v>
      </c>
      <c r="E45" s="11">
        <f>E46</f>
        <v>25000</v>
      </c>
      <c r="F45" s="11">
        <f>F46</f>
        <v>19320</v>
      </c>
      <c r="G45" s="11">
        <f>G46</f>
        <v>19320</v>
      </c>
      <c r="H45" s="11">
        <f>H46</f>
        <v>19320</v>
      </c>
      <c r="I45" s="11">
        <f>I46</f>
        <v>16178</v>
      </c>
      <c r="J45" s="11">
        <f>H45-I45</f>
        <v>3142</v>
      </c>
      <c r="K45" s="11">
        <f>K46</f>
        <v>16178</v>
      </c>
    </row>
    <row r="46" spans="1:11" s="6" customFormat="1" x14ac:dyDescent="0.25">
      <c r="A46" s="10" t="s">
        <v>127</v>
      </c>
      <c r="B46" s="10" t="s">
        <v>128</v>
      </c>
      <c r="C46" s="10" t="s">
        <v>129</v>
      </c>
      <c r="D46" s="11">
        <v>25000</v>
      </c>
      <c r="E46" s="11">
        <v>25000</v>
      </c>
      <c r="F46" s="11">
        <v>19320</v>
      </c>
      <c r="G46" s="11">
        <v>19320</v>
      </c>
      <c r="H46" s="11">
        <v>19320</v>
      </c>
      <c r="I46" s="11">
        <v>16178</v>
      </c>
      <c r="J46" s="11">
        <f>H46-I46</f>
        <v>3142</v>
      </c>
      <c r="K46" s="11">
        <v>16178</v>
      </c>
    </row>
    <row r="47" spans="1:11" s="6" customFormat="1" ht="33" x14ac:dyDescent="0.25">
      <c r="A47" s="10" t="s">
        <v>130</v>
      </c>
      <c r="B47" s="10" t="s">
        <v>131</v>
      </c>
      <c r="C47" s="10" t="s">
        <v>132</v>
      </c>
      <c r="D47" s="11">
        <f>D48</f>
        <v>35600</v>
      </c>
      <c r="E47" s="11">
        <f>E48</f>
        <v>35600</v>
      </c>
      <c r="F47" s="11">
        <f>F48</f>
        <v>30000</v>
      </c>
      <c r="G47" s="11">
        <f>G48</f>
        <v>30000</v>
      </c>
      <c r="H47" s="11">
        <f>H48</f>
        <v>30000</v>
      </c>
      <c r="I47" s="11">
        <f>I48</f>
        <v>20458</v>
      </c>
      <c r="J47" s="11">
        <f>H47-I47</f>
        <v>9542</v>
      </c>
      <c r="K47" s="11">
        <f>K48</f>
        <v>20458</v>
      </c>
    </row>
    <row r="48" spans="1:11" s="6" customFormat="1" x14ac:dyDescent="0.25">
      <c r="A48" s="10" t="s">
        <v>133</v>
      </c>
      <c r="B48" s="10" t="s">
        <v>134</v>
      </c>
      <c r="C48" s="10" t="s">
        <v>135</v>
      </c>
      <c r="D48" s="11">
        <v>35600</v>
      </c>
      <c r="E48" s="11">
        <v>35600</v>
      </c>
      <c r="F48" s="11">
        <v>30000</v>
      </c>
      <c r="G48" s="11">
        <v>30000</v>
      </c>
      <c r="H48" s="11">
        <v>30000</v>
      </c>
      <c r="I48" s="11">
        <v>20458</v>
      </c>
      <c r="J48" s="11">
        <f>H48-I48</f>
        <v>9542</v>
      </c>
      <c r="K48" s="11">
        <v>20458</v>
      </c>
    </row>
    <row r="49" spans="1:12" s="6" customFormat="1" ht="22.5" x14ac:dyDescent="0.25">
      <c r="A49" s="10" t="s">
        <v>136</v>
      </c>
      <c r="B49" s="10" t="s">
        <v>137</v>
      </c>
      <c r="C49" s="10" t="s">
        <v>138</v>
      </c>
      <c r="D49" s="11">
        <f>D52</f>
        <v>0</v>
      </c>
      <c r="E49" s="11">
        <f>E52</f>
        <v>0</v>
      </c>
      <c r="F49" s="11">
        <f>F52</f>
        <v>0</v>
      </c>
      <c r="G49" s="11">
        <f>G52</f>
        <v>-688</v>
      </c>
      <c r="H49" s="11">
        <f>H52</f>
        <v>-688</v>
      </c>
      <c r="I49" s="11">
        <f>I52</f>
        <v>-688</v>
      </c>
      <c r="J49" s="11">
        <f>H49-I49</f>
        <v>0</v>
      </c>
      <c r="K49" s="11">
        <f>K52</f>
        <v>0</v>
      </c>
    </row>
    <row r="50" spans="1:12" s="6" customFormat="1" ht="22.5" x14ac:dyDescent="0.25">
      <c r="A50" s="10" t="s">
        <v>139</v>
      </c>
      <c r="B50" s="10" t="s">
        <v>140</v>
      </c>
      <c r="C50" s="10" t="s">
        <v>141</v>
      </c>
      <c r="D50" s="11">
        <f>D52</f>
        <v>0</v>
      </c>
      <c r="E50" s="11">
        <f>E52</f>
        <v>0</v>
      </c>
      <c r="F50" s="11">
        <f>F52</f>
        <v>0</v>
      </c>
      <c r="G50" s="11">
        <f>G52</f>
        <v>-688</v>
      </c>
      <c r="H50" s="11">
        <f>H52</f>
        <v>-688</v>
      </c>
      <c r="I50" s="11">
        <f>I52</f>
        <v>-688</v>
      </c>
      <c r="J50" s="11">
        <f>H50-I50</f>
        <v>0</v>
      </c>
      <c r="K50" s="11">
        <f>K52</f>
        <v>0</v>
      </c>
    </row>
    <row r="51" spans="1:12" s="6" customFormat="1" ht="22.5" x14ac:dyDescent="0.25">
      <c r="A51" s="10" t="s">
        <v>142</v>
      </c>
      <c r="B51" s="10" t="s">
        <v>143</v>
      </c>
      <c r="C51" s="10" t="s">
        <v>144</v>
      </c>
      <c r="D51" s="11">
        <f>D52</f>
        <v>0</v>
      </c>
      <c r="E51" s="11">
        <f>E52</f>
        <v>0</v>
      </c>
      <c r="F51" s="11">
        <f>F52</f>
        <v>0</v>
      </c>
      <c r="G51" s="11">
        <f>G52</f>
        <v>-688</v>
      </c>
      <c r="H51" s="11">
        <f>H52</f>
        <v>-688</v>
      </c>
      <c r="I51" s="11">
        <f>I52</f>
        <v>-688</v>
      </c>
      <c r="J51" s="11">
        <f>H51-I51</f>
        <v>0</v>
      </c>
      <c r="K51" s="11">
        <f>K52</f>
        <v>0</v>
      </c>
    </row>
    <row r="52" spans="1:12" s="6" customFormat="1" ht="22.5" x14ac:dyDescent="0.25">
      <c r="A52" s="10" t="s">
        <v>145</v>
      </c>
      <c r="B52" s="10" t="s">
        <v>146</v>
      </c>
      <c r="C52" s="10" t="s">
        <v>147</v>
      </c>
      <c r="D52" s="11">
        <v>0</v>
      </c>
      <c r="E52" s="11">
        <v>0</v>
      </c>
      <c r="F52" s="11">
        <v>0</v>
      </c>
      <c r="G52" s="11">
        <v>-688</v>
      </c>
      <c r="H52" s="11">
        <v>-688</v>
      </c>
      <c r="I52" s="11">
        <v>-688</v>
      </c>
      <c r="J52" s="11">
        <f>H52-I52</f>
        <v>0</v>
      </c>
      <c r="K52" s="11">
        <v>0</v>
      </c>
    </row>
    <row r="53" spans="1:12" s="6" customFormat="1" ht="22.5" x14ac:dyDescent="0.25">
      <c r="A53" s="10" t="s">
        <v>148</v>
      </c>
      <c r="B53" s="10" t="s">
        <v>149</v>
      </c>
      <c r="C53" s="10" t="s">
        <v>150</v>
      </c>
      <c r="D53" s="11">
        <f>+D54</f>
        <v>0</v>
      </c>
      <c r="E53" s="11">
        <f>+E54</f>
        <v>0</v>
      </c>
      <c r="F53" s="11">
        <f>+F54</f>
        <v>0</v>
      </c>
      <c r="G53" s="11">
        <f>+G54</f>
        <v>0</v>
      </c>
      <c r="H53" s="11">
        <f>+H54</f>
        <v>0</v>
      </c>
      <c r="I53" s="11">
        <f>+I54</f>
        <v>0</v>
      </c>
      <c r="J53" s="11">
        <f>H53-I53</f>
        <v>0</v>
      </c>
      <c r="K53" s="11">
        <f>+K54</f>
        <v>488</v>
      </c>
    </row>
    <row r="54" spans="1:12" s="6" customFormat="1" x14ac:dyDescent="0.25">
      <c r="A54" s="10" t="s">
        <v>151</v>
      </c>
      <c r="B54" s="10" t="s">
        <v>152</v>
      </c>
      <c r="C54" s="10" t="s">
        <v>153</v>
      </c>
      <c r="D54" s="11">
        <f>D55</f>
        <v>0</v>
      </c>
      <c r="E54" s="11">
        <f>E55</f>
        <v>0</v>
      </c>
      <c r="F54" s="11">
        <f>F55</f>
        <v>0</v>
      </c>
      <c r="G54" s="11">
        <f>G55</f>
        <v>0</v>
      </c>
      <c r="H54" s="11">
        <f>H55</f>
        <v>0</v>
      </c>
      <c r="I54" s="11">
        <f>I55</f>
        <v>0</v>
      </c>
      <c r="J54" s="11">
        <f>H54-I54</f>
        <v>0</v>
      </c>
      <c r="K54" s="11">
        <f>K55</f>
        <v>488</v>
      </c>
    </row>
    <row r="55" spans="1:12" s="6" customFormat="1" ht="22.5" x14ac:dyDescent="0.25">
      <c r="A55" s="10" t="s">
        <v>154</v>
      </c>
      <c r="B55" s="10" t="s">
        <v>155</v>
      </c>
      <c r="C55" s="10" t="s">
        <v>106</v>
      </c>
      <c r="D55" s="11">
        <f>D56</f>
        <v>0</v>
      </c>
      <c r="E55" s="11">
        <f>E56</f>
        <v>0</v>
      </c>
      <c r="F55" s="11">
        <f>F56</f>
        <v>0</v>
      </c>
      <c r="G55" s="11">
        <f>G56</f>
        <v>0</v>
      </c>
      <c r="H55" s="11">
        <f>H56</f>
        <v>0</v>
      </c>
      <c r="I55" s="11">
        <f>I56</f>
        <v>0</v>
      </c>
      <c r="J55" s="11">
        <f>H55-I55</f>
        <v>0</v>
      </c>
      <c r="K55" s="11">
        <f>K56</f>
        <v>488</v>
      </c>
    </row>
    <row r="56" spans="1:12" s="6" customFormat="1" x14ac:dyDescent="0.25">
      <c r="A56" s="10" t="s">
        <v>156</v>
      </c>
      <c r="B56" s="10" t="s">
        <v>157</v>
      </c>
      <c r="C56" s="10" t="s">
        <v>158</v>
      </c>
      <c r="D56" s="11">
        <f>+D57</f>
        <v>0</v>
      </c>
      <c r="E56" s="11">
        <f>+E57</f>
        <v>0</v>
      </c>
      <c r="F56" s="11">
        <f>+F57</f>
        <v>0</v>
      </c>
      <c r="G56" s="11">
        <f>+G57</f>
        <v>0</v>
      </c>
      <c r="H56" s="11">
        <f>+H57</f>
        <v>0</v>
      </c>
      <c r="I56" s="11">
        <f>+I57</f>
        <v>0</v>
      </c>
      <c r="J56" s="11">
        <f>H56-I56</f>
        <v>0</v>
      </c>
      <c r="K56" s="11">
        <f>+K57</f>
        <v>488</v>
      </c>
    </row>
    <row r="57" spans="1:12" s="6" customFormat="1" x14ac:dyDescent="0.25">
      <c r="A57" s="10" t="s">
        <v>159</v>
      </c>
      <c r="B57" s="10" t="s">
        <v>160</v>
      </c>
      <c r="C57" s="10" t="s">
        <v>161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f>H57-I57</f>
        <v>0</v>
      </c>
      <c r="K57" s="11">
        <v>488</v>
      </c>
    </row>
    <row r="58" spans="1:12" s="6" customFormat="1" x14ac:dyDescent="0.25">
      <c r="A58" s="8"/>
      <c r="B58" s="8"/>
      <c r="C58" s="8"/>
      <c r="D58" s="9"/>
      <c r="E58" s="9"/>
      <c r="F58" s="9"/>
      <c r="G58" s="9"/>
      <c r="H58" s="9"/>
      <c r="I58" s="9"/>
      <c r="J58" s="9"/>
      <c r="K58" s="9"/>
    </row>
    <row r="59" spans="1:12" x14ac:dyDescent="0.25">
      <c r="A59" s="13" t="s">
        <v>162</v>
      </c>
      <c r="B59" s="13"/>
      <c r="C59" s="13"/>
      <c r="D59" s="13"/>
      <c r="E59" s="13" t="s">
        <v>164</v>
      </c>
      <c r="F59" s="13"/>
      <c r="G59" s="13"/>
      <c r="H59" s="13"/>
      <c r="I59" s="13" t="s">
        <v>165</v>
      </c>
      <c r="J59" s="13"/>
      <c r="K59" s="13"/>
      <c r="L59" s="13"/>
    </row>
    <row r="60" spans="1:12" x14ac:dyDescent="0.25">
      <c r="A60" s="3" t="s">
        <v>163</v>
      </c>
      <c r="B60" s="3"/>
      <c r="C60" s="3"/>
      <c r="D60" s="3"/>
      <c r="E60" s="3"/>
      <c r="F60" s="3"/>
      <c r="G60" s="3"/>
      <c r="H60" s="3"/>
      <c r="I60" s="3" t="s">
        <v>166</v>
      </c>
      <c r="J60" s="3"/>
      <c r="K60" s="3"/>
      <c r="L60" s="3"/>
    </row>
    <row r="117" spans="1:20" x14ac:dyDescent="0.25">
      <c r="A117" s="12"/>
      <c r="B117" s="12"/>
      <c r="C117" s="12"/>
      <c r="D117" s="12"/>
      <c r="I117" s="12"/>
      <c r="J117" s="12"/>
      <c r="K117" s="12"/>
      <c r="L117" s="12"/>
      <c r="Q117" s="12"/>
      <c r="R117" s="12"/>
      <c r="S117" s="12"/>
      <c r="T117" s="12"/>
    </row>
  </sheetData>
  <mergeCells count="21">
    <mergeCell ref="A59:D59"/>
    <mergeCell ref="A60:D60"/>
    <mergeCell ref="E59:H59"/>
    <mergeCell ref="E60:H60"/>
    <mergeCell ref="I59:L59"/>
    <mergeCell ref="I60:L60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2017-11-12T08:35:46Z</dcterms:created>
  <dcterms:modified xsi:type="dcterms:W3CDTF">2017-11-12T08:35:48Z</dcterms:modified>
</cp:coreProperties>
</file>