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J25" i="1"/>
  <c r="K25" i="1"/>
  <c r="K24" i="1" s="1"/>
  <c r="J26" i="1"/>
  <c r="J27" i="1"/>
  <c r="J28" i="1"/>
  <c r="J29" i="1"/>
  <c r="J30" i="1"/>
  <c r="J31" i="1"/>
  <c r="J32" i="1"/>
  <c r="J33" i="1"/>
  <c r="D34" i="1"/>
  <c r="E34" i="1"/>
  <c r="F34" i="1"/>
  <c r="G34" i="1"/>
  <c r="H34" i="1"/>
  <c r="I34" i="1"/>
  <c r="J34" i="1"/>
  <c r="K34" i="1"/>
  <c r="J35" i="1"/>
  <c r="J36" i="1"/>
  <c r="D37" i="1"/>
  <c r="E37" i="1"/>
  <c r="F37" i="1"/>
  <c r="G37" i="1"/>
  <c r="H37" i="1"/>
  <c r="J37" i="1" s="1"/>
  <c r="I37" i="1"/>
  <c r="K37" i="1"/>
  <c r="J38" i="1"/>
  <c r="J39" i="1"/>
  <c r="J40" i="1"/>
  <c r="J41" i="1"/>
  <c r="D42" i="1"/>
  <c r="E42" i="1"/>
  <c r="F42" i="1"/>
  <c r="G42" i="1"/>
  <c r="H42" i="1"/>
  <c r="J42" i="1" s="1"/>
  <c r="I42" i="1"/>
  <c r="K42" i="1"/>
  <c r="J43" i="1"/>
  <c r="D45" i="1"/>
  <c r="D44" i="1" s="1"/>
  <c r="E45" i="1"/>
  <c r="E44" i="1" s="1"/>
  <c r="F45" i="1"/>
  <c r="F44" i="1" s="1"/>
  <c r="G45" i="1"/>
  <c r="G44" i="1" s="1"/>
  <c r="H45" i="1"/>
  <c r="H44" i="1" s="1"/>
  <c r="I45" i="1"/>
  <c r="I44" i="1" s="1"/>
  <c r="K45" i="1"/>
  <c r="K44" i="1" s="1"/>
  <c r="J46" i="1"/>
  <c r="D47" i="1"/>
  <c r="E47" i="1"/>
  <c r="F47" i="1"/>
  <c r="G47" i="1"/>
  <c r="H47" i="1"/>
  <c r="I47" i="1"/>
  <c r="J47" i="1"/>
  <c r="K47" i="1"/>
  <c r="J48" i="1"/>
  <c r="D52" i="1"/>
  <c r="D51" i="1" s="1"/>
  <c r="D50" i="1" s="1"/>
  <c r="D49" i="1" s="1"/>
  <c r="E52" i="1"/>
  <c r="E51" i="1" s="1"/>
  <c r="E50" i="1" s="1"/>
  <c r="E49" i="1" s="1"/>
  <c r="F52" i="1"/>
  <c r="F51" i="1" s="1"/>
  <c r="F50" i="1" s="1"/>
  <c r="F49" i="1" s="1"/>
  <c r="G52" i="1"/>
  <c r="G51" i="1" s="1"/>
  <c r="G50" i="1" s="1"/>
  <c r="G49" i="1" s="1"/>
  <c r="H52" i="1"/>
  <c r="H51" i="1" s="1"/>
  <c r="I52" i="1"/>
  <c r="I51" i="1" s="1"/>
  <c r="I50" i="1" s="1"/>
  <c r="I49" i="1" s="1"/>
  <c r="J52" i="1"/>
  <c r="K52" i="1"/>
  <c r="K51" i="1" s="1"/>
  <c r="K50" i="1" s="1"/>
  <c r="K49" i="1" s="1"/>
  <c r="J53" i="1"/>
  <c r="D11" i="1" l="1"/>
  <c r="D10" i="1" s="1"/>
  <c r="D12" i="1"/>
  <c r="K11" i="1"/>
  <c r="K10" i="1" s="1"/>
  <c r="K12" i="1"/>
  <c r="E11" i="1"/>
  <c r="E10" i="1" s="1"/>
  <c r="E12" i="1"/>
  <c r="I11" i="1"/>
  <c r="I10" i="1" s="1"/>
  <c r="I12" i="1"/>
  <c r="J51" i="1"/>
  <c r="H50" i="1"/>
  <c r="J44" i="1"/>
  <c r="H11" i="1"/>
  <c r="H12" i="1"/>
  <c r="J13" i="1"/>
  <c r="J24" i="1"/>
  <c r="G11" i="1"/>
  <c r="G10" i="1" s="1"/>
  <c r="G12" i="1"/>
  <c r="F11" i="1"/>
  <c r="F10" i="1" s="1"/>
  <c r="F12" i="1"/>
  <c r="J45" i="1"/>
  <c r="J12" i="1" l="1"/>
  <c r="H10" i="1"/>
  <c r="J10" i="1" s="1"/>
  <c r="J11" i="1"/>
  <c r="J50" i="1"/>
  <c r="H49" i="1"/>
  <c r="J49" i="1" s="1"/>
</calcChain>
</file>

<file path=xl/sharedStrings.xml><?xml version="1.0" encoding="utf-8"?>
<sst xmlns="http://schemas.openxmlformats.org/spreadsheetml/2006/main" count="156" uniqueCount="155">
  <si>
    <t>JUDETUL  VASLUI</t>
  </si>
  <si>
    <t>COMUNA CODAESTI</t>
  </si>
  <si>
    <t xml:space="preserve"> Anexa 7</t>
  </si>
  <si>
    <t>Cont de executie - Detalierea cheltuielilor - Trimestrul: 2, Anul: 2017</t>
  </si>
  <si>
    <t xml:space="preserve">Capitolul: 65.02.04.02 - Invatamant secundar superior   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</si>
  <si>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</si>
  <si>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</si>
  <si>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</si>
  <si>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</si>
  <si>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</si>
  <si>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</si>
  <si>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</si>
  <si>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</si>
  <si>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</si>
  <si>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</si>
  <si>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</si>
  <si>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</si>
  <si>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</si>
  <si>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</si>
  <si>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</si>
  <si>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</si>
  <si>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</si>
  <si>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</si>
  <si>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</si>
  <si>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</si>
  <si>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</si>
  <si>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</si>
  <si>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</si>
  <si>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</si>
  <si>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</si>
  <si>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</si>
  <si>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</si>
  <si>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</si>
  <si>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</si>
  <si>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</si>
  <si>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</si>
  <si>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</si>
  <si>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</si>
  <si>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</si>
  <si>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</si>
  <si>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</si>
  <si>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</si>
  <si>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</si>
  <si>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</si>
  <si>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</si>
  <si>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</si>
  <si>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</si>
  <si>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</si>
  <si>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</si>
  <si>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</si>
  <si>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</si>
  <si>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</si>
  <si>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</si>
  <si>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</si>
  <si>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</si>
  <si>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</si>
  <si>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</si>
  <si>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</si>
  <si>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</si>
  <si>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</si>
  <si>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</si>
  <si>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</si>
  <si>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</si>
  <si>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</si>
  <si>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</si>
  <si>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</si>
  <si>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</si>
  <si>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</si>
  <si>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</si>
  <si>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</si>
  <si>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45</t>
  </si>
  <si>
    <t>Incalzit, Iluminat si forta motrica</t>
  </si>
  <si>
    <t>20.01.03</t>
  </si>
  <si>
    <t>48</t>
  </si>
  <si>
    <t>Piese de schimb</t>
  </si>
  <si>
    <t>20.01.06</t>
  </si>
  <si>
    <t>49</t>
  </si>
  <si>
    <t>Transport</t>
  </si>
  <si>
    <t>20.01.07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</si>
  <si>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</si>
  <si>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</si>
  <si>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</si>
  <si>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</si>
  <si>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</si>
  <si>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</si>
  <si>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</si>
  <si>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</si>
  <si>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</si>
  <si>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</si>
  <si>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</si>
  <si>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</si>
  <si>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</si>
  <si>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</si>
  <si>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</si>
  <si>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63</t>
  </si>
  <si>
    <t>Uniforme si echipament</t>
  </si>
  <si>
    <t>20.05.01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</si>
  <si>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</si>
  <si>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</si>
  <si>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</si>
  <si>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</si>
  <si>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</si>
  <si>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</si>
  <si>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</si>
  <si>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</si>
  <si>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</si>
  <si>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71</t>
  </si>
  <si>
    <t>Carti, publicatii si materiale documentare</t>
  </si>
  <si>
    <t>20.11</t>
  </si>
  <si>
    <t>73</t>
  </si>
  <si>
    <t>Pregatire profesionala</t>
  </si>
  <si>
    <t>20.13</t>
  </si>
  <si>
    <t>74</t>
  </si>
  <si>
    <t>Protectia muncii</t>
  </si>
  <si>
    <t>20.14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</si>
  <si>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</si>
  <si>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</si>
  <si>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</si>
  <si>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</si>
  <si>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</si>
  <si>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</si>
  <si>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</si>
  <si>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</si>
  <si>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</si>
  <si>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</si>
  <si>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</si>
  <si>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</si>
  <si>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163</t>
  </si>
  <si>
    <t>Ajutoare sociale in numerar</t>
  </si>
  <si>
    <t>57.02.01</t>
  </si>
  <si>
    <t>169</t>
  </si>
  <si>
    <t>TITLUL XI ALTE CHELTUIELI   (cod 59.01+59.02+59.11+59.12+59.15+59.17+59.22+59.25+59.30)</t>
  </si>
  <si>
    <t>59</t>
  </si>
  <si>
    <t>170</t>
  </si>
  <si>
    <t xml:space="preserve">Burse </t>
  </si>
  <si>
    <t>59.01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</si>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</sst>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D11+D49</f>
        <v>1766480</v>
      </c>
      <c r="E10" s="11">
        <f>E11+E49</f>
        <v>1766480</v>
      </c>
      <c r="F10" s="11">
        <f>F11+F49</f>
        <v>930300</v>
      </c>
      <c r="G10" s="11">
        <f>G11+G49</f>
        <v>930300</v>
      </c>
      <c r="H10" s="11">
        <f>H11+H49</f>
        <v>930300</v>
      </c>
      <c r="I10" s="11">
        <f>I11+I49</f>
        <v>781787</v>
      </c>
      <c r="J10" s="11">
        <f>H10-I10</f>
        <v>148513</v>
      </c>
      <c r="K10" s="11">
        <f>K11+K49</f>
        <v>807891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D13+D24+D44+D47</f>
        <v>1766480</v>
      </c>
      <c r="E11" s="11">
        <f>E13+E24+E44+E47</f>
        <v>1766480</v>
      </c>
      <c r="F11" s="11">
        <f>F13+F24+F44+F47</f>
        <v>930300</v>
      </c>
      <c r="G11" s="11">
        <f>G13+G24+G44+G47</f>
        <v>930300</v>
      </c>
      <c r="H11" s="11">
        <f>H13+H24+H44+H47</f>
        <v>930300</v>
      </c>
      <c r="I11" s="11">
        <f>I13+I24+I44+I47</f>
        <v>781787</v>
      </c>
      <c r="J11" s="11">
        <f>H11-I11</f>
        <v>148513</v>
      </c>
      <c r="K11" s="11">
        <f>K13+K24+K44+K47</f>
        <v>807566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D13+D24+D44+D47</f>
        <v>1766480</v>
      </c>
      <c r="E12" s="11">
        <f>E13+E24+E44+E47</f>
        <v>1766480</v>
      </c>
      <c r="F12" s="11">
        <f>F13+F24+F44+F47</f>
        <v>930300</v>
      </c>
      <c r="G12" s="11">
        <f>G13+G24+G44+G47</f>
        <v>930300</v>
      </c>
      <c r="H12" s="11">
        <f>H13+H24+H44+H47</f>
        <v>930300</v>
      </c>
      <c r="I12" s="11">
        <f>I13+I24+I44+I47</f>
        <v>781787</v>
      </c>
      <c r="J12" s="11">
        <f>H12-I12</f>
        <v>148513</v>
      </c>
      <c r="K12" s="11">
        <f>K13+K24+K44+K47</f>
        <v>807566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D14+D18</f>
        <v>1307880</v>
      </c>
      <c r="E13" s="11">
        <f>E14+E18</f>
        <v>1307880</v>
      </c>
      <c r="F13" s="11">
        <f>F14+F18</f>
        <v>690950</v>
      </c>
      <c r="G13" s="11">
        <f>G14+G18</f>
        <v>690950</v>
      </c>
      <c r="H13" s="11">
        <f>H14+H18</f>
        <v>690950</v>
      </c>
      <c r="I13" s="11">
        <f>I14+I18</f>
        <v>660758</v>
      </c>
      <c r="J13" s="11">
        <f>H13-I13</f>
        <v>30192</v>
      </c>
      <c r="K13" s="11">
        <f>K14+K18</f>
        <v>670471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D15+D16+D17</f>
        <v>1072235</v>
      </c>
      <c r="E14" s="11">
        <f>E15+E16+E17</f>
        <v>1072235</v>
      </c>
      <c r="F14" s="11">
        <f>F15+F16+F17</f>
        <v>564785</v>
      </c>
      <c r="G14" s="11">
        <f>G15+G16+G17</f>
        <v>564785</v>
      </c>
      <c r="H14" s="11">
        <f>H15+H16+H17</f>
        <v>564785</v>
      </c>
      <c r="I14" s="11">
        <f>I15+I16+I17</f>
        <v>540768</v>
      </c>
      <c r="J14" s="11">
        <f>H14-I14</f>
        <v>24017</v>
      </c>
      <c r="K14" s="11">
        <f>K15+K16+K17</f>
        <v>548630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885635</v>
      </c>
      <c r="E15" s="11">
        <v>885635</v>
      </c>
      <c r="F15" s="11">
        <v>430185</v>
      </c>
      <c r="G15" s="11">
        <v>430185</v>
      </c>
      <c r="H15" s="11">
        <v>430185</v>
      </c>
      <c r="I15" s="11">
        <v>407636</v>
      </c>
      <c r="J15" s="11">
        <f>H15-I15</f>
        <v>22549</v>
      </c>
      <c r="K15" s="11">
        <v>418344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13100</v>
      </c>
      <c r="E16" s="11">
        <v>13100</v>
      </c>
      <c r="F16" s="11">
        <v>9100</v>
      </c>
      <c r="G16" s="11">
        <v>9100</v>
      </c>
      <c r="H16" s="11">
        <v>9100</v>
      </c>
      <c r="I16" s="11">
        <v>8008</v>
      </c>
      <c r="J16" s="11">
        <f>H16-I16</f>
        <v>1092</v>
      </c>
      <c r="K16" s="11">
        <v>8024</v>
      </c>
    </row>
    <row r="17" spans="1:11" s="6" customFormat="1" x14ac:dyDescent="0.25">
      <c r="A17" s="10" t="s">
        <v>40</v>
      </c>
      <c r="B17" s="10" t="s">
        <v>41</v>
      </c>
      <c r="C17" s="10" t="s">
        <v>42</v>
      </c>
      <c r="D17" s="11">
        <v>173500</v>
      </c>
      <c r="E17" s="11">
        <v>173500</v>
      </c>
      <c r="F17" s="11">
        <v>125500</v>
      </c>
      <c r="G17" s="11">
        <v>125500</v>
      </c>
      <c r="H17" s="11">
        <v>125500</v>
      </c>
      <c r="I17" s="11">
        <v>125124</v>
      </c>
      <c r="J17" s="11">
        <f>H17-I17</f>
        <v>376</v>
      </c>
      <c r="K17" s="11">
        <v>122262</v>
      </c>
    </row>
    <row r="18" spans="1:11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235645</v>
      </c>
      <c r="E18" s="11">
        <f>E19+E20+E21+E22+E23</f>
        <v>235645</v>
      </c>
      <c r="F18" s="11">
        <f>F19+F20+F21+F22+F23</f>
        <v>126165</v>
      </c>
      <c r="G18" s="11">
        <f>G19+G20+G21+G22+G23</f>
        <v>126165</v>
      </c>
      <c r="H18" s="11">
        <f>H19+H20+H21+H22+H23</f>
        <v>126165</v>
      </c>
      <c r="I18" s="11">
        <f>I19+I20+I21+I22+I23</f>
        <v>119990</v>
      </c>
      <c r="J18" s="11">
        <f>H18-I18</f>
        <v>6175</v>
      </c>
      <c r="K18" s="11">
        <f>K19+K20+K21+K22+K23</f>
        <v>121841</v>
      </c>
    </row>
    <row r="19" spans="1:11" s="6" customFormat="1" x14ac:dyDescent="0.25">
      <c r="A19" s="10" t="s">
        <v>46</v>
      </c>
      <c r="B19" s="10" t="s">
        <v>47</v>
      </c>
      <c r="C19" s="10" t="s">
        <v>48</v>
      </c>
      <c r="D19" s="11">
        <v>166125</v>
      </c>
      <c r="E19" s="11">
        <v>166125</v>
      </c>
      <c r="F19" s="11">
        <v>88435</v>
      </c>
      <c r="G19" s="11">
        <v>88435</v>
      </c>
      <c r="H19" s="11">
        <v>88435</v>
      </c>
      <c r="I19" s="11">
        <v>85747</v>
      </c>
      <c r="J19" s="11">
        <f>H19-I19</f>
        <v>2688</v>
      </c>
      <c r="K19" s="11">
        <v>86986</v>
      </c>
    </row>
    <row r="20" spans="1:11" s="6" customFormat="1" x14ac:dyDescent="0.25">
      <c r="A20" s="10" t="s">
        <v>49</v>
      </c>
      <c r="B20" s="10" t="s">
        <v>50</v>
      </c>
      <c r="C20" s="10" t="s">
        <v>51</v>
      </c>
      <c r="D20" s="11">
        <v>4960</v>
      </c>
      <c r="E20" s="11">
        <v>4960</v>
      </c>
      <c r="F20" s="11">
        <v>2830</v>
      </c>
      <c r="G20" s="11">
        <v>2830</v>
      </c>
      <c r="H20" s="11">
        <v>2830</v>
      </c>
      <c r="I20" s="11">
        <v>2285</v>
      </c>
      <c r="J20" s="11">
        <f>H20-I20</f>
        <v>545</v>
      </c>
      <c r="K20" s="11">
        <v>2327</v>
      </c>
    </row>
    <row r="21" spans="1:11" s="6" customFormat="1" x14ac:dyDescent="0.25">
      <c r="A21" s="10" t="s">
        <v>52</v>
      </c>
      <c r="B21" s="10" t="s">
        <v>53</v>
      </c>
      <c r="C21" s="10" t="s">
        <v>54</v>
      </c>
      <c r="D21" s="11">
        <v>54035</v>
      </c>
      <c r="E21" s="11">
        <v>54035</v>
      </c>
      <c r="F21" s="11">
        <v>29235</v>
      </c>
      <c r="G21" s="11">
        <v>29235</v>
      </c>
      <c r="H21" s="11">
        <v>29235</v>
      </c>
      <c r="I21" s="11">
        <v>28046</v>
      </c>
      <c r="J21" s="11">
        <f>H21-I21</f>
        <v>1189</v>
      </c>
      <c r="K21" s="11">
        <v>28528</v>
      </c>
    </row>
    <row r="22" spans="1:11" s="6" customFormat="1" ht="22.5" x14ac:dyDescent="0.25">
      <c r="A22" s="10" t="s">
        <v>55</v>
      </c>
      <c r="B22" s="10" t="s">
        <v>56</v>
      </c>
      <c r="C22" s="10" t="s">
        <v>57</v>
      </c>
      <c r="D22" s="11">
        <v>1720</v>
      </c>
      <c r="E22" s="11">
        <v>1720</v>
      </c>
      <c r="F22" s="11">
        <v>910</v>
      </c>
      <c r="G22" s="11">
        <v>910</v>
      </c>
      <c r="H22" s="11">
        <v>910</v>
      </c>
      <c r="I22" s="11">
        <v>862</v>
      </c>
      <c r="J22" s="11">
        <f>H22-I22</f>
        <v>48</v>
      </c>
      <c r="K22" s="11">
        <v>875</v>
      </c>
    </row>
    <row r="23" spans="1:11" s="6" customFormat="1" x14ac:dyDescent="0.25">
      <c r="A23" s="10" t="s">
        <v>58</v>
      </c>
      <c r="B23" s="10" t="s">
        <v>59</v>
      </c>
      <c r="C23" s="10" t="s">
        <v>60</v>
      </c>
      <c r="D23" s="11">
        <v>8805</v>
      </c>
      <c r="E23" s="11">
        <v>8805</v>
      </c>
      <c r="F23" s="11">
        <v>4755</v>
      </c>
      <c r="G23" s="11">
        <v>4755</v>
      </c>
      <c r="H23" s="11">
        <v>4755</v>
      </c>
      <c r="I23" s="11">
        <v>3050</v>
      </c>
      <c r="J23" s="11">
        <f>H23-I23</f>
        <v>1705</v>
      </c>
      <c r="K23" s="11">
        <v>3125</v>
      </c>
    </row>
    <row r="24" spans="1:11" s="6" customFormat="1" ht="22.5" x14ac:dyDescent="0.25">
      <c r="A24" s="10" t="s">
        <v>61</v>
      </c>
      <c r="B24" s="10" t="s">
        <v>62</v>
      </c>
      <c r="C24" s="10" t="s">
        <v>63</v>
      </c>
      <c r="D24" s="11">
        <f>D25+D33+D34+D37+D39+D40+D41+D42</f>
        <v>398000</v>
      </c>
      <c r="E24" s="11">
        <f>E25+E33+E34+E37+E39+E40+E41+E42</f>
        <v>398000</v>
      </c>
      <c r="F24" s="11">
        <f>F25+F33+F34+F37+F39+F40+F41+F42</f>
        <v>207690</v>
      </c>
      <c r="G24" s="11">
        <f>G25+G33+G34+G37+G39+G40+G41+G42</f>
        <v>207690</v>
      </c>
      <c r="H24" s="11">
        <f>H25+H33+H34+H37+H39+H40+H41+H42</f>
        <v>207690</v>
      </c>
      <c r="I24" s="11">
        <f>I25+I33+I34+I37+I39+I40+I41+I42</f>
        <v>99007</v>
      </c>
      <c r="J24" s="11">
        <f>H24-I24</f>
        <v>108683</v>
      </c>
      <c r="K24" s="11">
        <f>K25+K33+K34+K37+K39+K40+K41+K42</f>
        <v>115073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f>D26+D27+D28+D29+D30+D31+D32</f>
        <v>264200</v>
      </c>
      <c r="E25" s="11">
        <f>E26+E27+E28+E29+E30+E31+E32</f>
        <v>264200</v>
      </c>
      <c r="F25" s="11">
        <f>F26+F27+F28+F29+F30+F31+F32</f>
        <v>138340</v>
      </c>
      <c r="G25" s="11">
        <f>G26+G27+G28+G29+G30+G31+G32</f>
        <v>138340</v>
      </c>
      <c r="H25" s="11">
        <f>H26+H27+H28+H29+H30+H31+H32</f>
        <v>138340</v>
      </c>
      <c r="I25" s="11">
        <f>I26+I27+I28+I29+I30+I31+I32</f>
        <v>55658</v>
      </c>
      <c r="J25" s="11">
        <f>H25-I25</f>
        <v>82682</v>
      </c>
      <c r="K25" s="11">
        <f>K26+K27+K28+K29+K30+K31+K32</f>
        <v>72236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v>8000</v>
      </c>
      <c r="E26" s="11">
        <v>8000</v>
      </c>
      <c r="F26" s="11">
        <v>4200</v>
      </c>
      <c r="G26" s="11">
        <v>4200</v>
      </c>
      <c r="H26" s="11">
        <v>4200</v>
      </c>
      <c r="I26" s="11">
        <v>2603</v>
      </c>
      <c r="J26" s="11">
        <f>H26-I26</f>
        <v>1597</v>
      </c>
      <c r="K26" s="11">
        <v>2603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v>86000</v>
      </c>
      <c r="E27" s="11">
        <v>86000</v>
      </c>
      <c r="F27" s="11">
        <v>45500</v>
      </c>
      <c r="G27" s="11">
        <v>45500</v>
      </c>
      <c r="H27" s="11">
        <v>45500</v>
      </c>
      <c r="I27" s="11">
        <v>14011</v>
      </c>
      <c r="J27" s="11">
        <f>H27-I27</f>
        <v>31489</v>
      </c>
      <c r="K27" s="11">
        <v>29957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v>9000</v>
      </c>
      <c r="E28" s="11">
        <v>9000</v>
      </c>
      <c r="F28" s="11">
        <v>7800</v>
      </c>
      <c r="G28" s="11">
        <v>7800</v>
      </c>
      <c r="H28" s="11">
        <v>7800</v>
      </c>
      <c r="I28" s="11">
        <v>1800</v>
      </c>
      <c r="J28" s="11">
        <f>H28-I28</f>
        <v>6000</v>
      </c>
      <c r="K28" s="11">
        <v>1800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2000</v>
      </c>
      <c r="E29" s="11">
        <v>2000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1" s="6" customFormat="1" x14ac:dyDescent="0.25">
      <c r="A30" s="10" t="s">
        <v>79</v>
      </c>
      <c r="B30" s="10" t="s">
        <v>80</v>
      </c>
      <c r="C30" s="10" t="s">
        <v>81</v>
      </c>
      <c r="D30" s="11">
        <v>14000</v>
      </c>
      <c r="E30" s="11">
        <v>14000</v>
      </c>
      <c r="F30" s="11">
        <v>7000</v>
      </c>
      <c r="G30" s="11">
        <v>7000</v>
      </c>
      <c r="H30" s="11">
        <v>7000</v>
      </c>
      <c r="I30" s="11">
        <v>6071</v>
      </c>
      <c r="J30" s="11">
        <f>H30-I30</f>
        <v>929</v>
      </c>
      <c r="K30" s="11">
        <v>6071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v>5300</v>
      </c>
      <c r="E31" s="11">
        <v>5300</v>
      </c>
      <c r="F31" s="11">
        <v>2650</v>
      </c>
      <c r="G31" s="11">
        <v>2650</v>
      </c>
      <c r="H31" s="11">
        <v>2650</v>
      </c>
      <c r="I31" s="11">
        <v>2642</v>
      </c>
      <c r="J31" s="11">
        <f>H31-I31</f>
        <v>8</v>
      </c>
      <c r="K31" s="11">
        <v>2642</v>
      </c>
    </row>
    <row r="32" spans="1:11" s="6" customFormat="1" ht="22.5" x14ac:dyDescent="0.25">
      <c r="A32" s="10" t="s">
        <v>85</v>
      </c>
      <c r="B32" s="10" t="s">
        <v>86</v>
      </c>
      <c r="C32" s="10" t="s">
        <v>87</v>
      </c>
      <c r="D32" s="11">
        <v>139900</v>
      </c>
      <c r="E32" s="11">
        <v>139900</v>
      </c>
      <c r="F32" s="11">
        <v>71190</v>
      </c>
      <c r="G32" s="11">
        <v>71190</v>
      </c>
      <c r="H32" s="11">
        <v>71190</v>
      </c>
      <c r="I32" s="11">
        <v>28531</v>
      </c>
      <c r="J32" s="11">
        <f>H32-I32</f>
        <v>42659</v>
      </c>
      <c r="K32" s="11">
        <v>29163</v>
      </c>
    </row>
    <row r="33" spans="1:11" s="6" customFormat="1" x14ac:dyDescent="0.25">
      <c r="A33" s="10" t="s">
        <v>88</v>
      </c>
      <c r="B33" s="10" t="s">
        <v>89</v>
      </c>
      <c r="C33" s="10" t="s">
        <v>90</v>
      </c>
      <c r="D33" s="11">
        <v>15000</v>
      </c>
      <c r="E33" s="11">
        <v>15000</v>
      </c>
      <c r="F33" s="11">
        <v>9100</v>
      </c>
      <c r="G33" s="11">
        <v>9100</v>
      </c>
      <c r="H33" s="11">
        <v>9100</v>
      </c>
      <c r="I33" s="11">
        <v>1095</v>
      </c>
      <c r="J33" s="11">
        <f>H33-I33</f>
        <v>8005</v>
      </c>
      <c r="K33" s="11">
        <v>1095</v>
      </c>
    </row>
    <row r="34" spans="1:11" s="6" customFormat="1" ht="22.5" x14ac:dyDescent="0.25">
      <c r="A34" s="10" t="s">
        <v>91</v>
      </c>
      <c r="B34" s="10" t="s">
        <v>92</v>
      </c>
      <c r="C34" s="10" t="s">
        <v>93</v>
      </c>
      <c r="D34" s="11">
        <f>D35+D36</f>
        <v>15000</v>
      </c>
      <c r="E34" s="11">
        <f>E35+E36</f>
        <v>15000</v>
      </c>
      <c r="F34" s="11">
        <f>F35+F36</f>
        <v>6000</v>
      </c>
      <c r="G34" s="11">
        <f>G35+G36</f>
        <v>6000</v>
      </c>
      <c r="H34" s="11">
        <f>H35+H36</f>
        <v>6000</v>
      </c>
      <c r="I34" s="11">
        <f>I35+I36</f>
        <v>3452</v>
      </c>
      <c r="J34" s="11">
        <f>H34-I34</f>
        <v>2548</v>
      </c>
      <c r="K34" s="11">
        <f>K35+K36</f>
        <v>0</v>
      </c>
    </row>
    <row r="35" spans="1:11" s="6" customFormat="1" x14ac:dyDescent="0.25">
      <c r="A35" s="10" t="s">
        <v>94</v>
      </c>
      <c r="B35" s="10" t="s">
        <v>95</v>
      </c>
      <c r="C35" s="10" t="s">
        <v>96</v>
      </c>
      <c r="D35" s="11">
        <v>650</v>
      </c>
      <c r="E35" s="11">
        <v>650</v>
      </c>
      <c r="F35" s="11">
        <v>650</v>
      </c>
      <c r="G35" s="11">
        <v>650</v>
      </c>
      <c r="H35" s="11">
        <v>650</v>
      </c>
      <c r="I35" s="11">
        <v>628</v>
      </c>
      <c r="J35" s="11">
        <f>H35-I35</f>
        <v>22</v>
      </c>
      <c r="K35" s="11">
        <v>0</v>
      </c>
    </row>
    <row r="36" spans="1:11" s="6" customFormat="1" x14ac:dyDescent="0.25">
      <c r="A36" s="10" t="s">
        <v>97</v>
      </c>
      <c r="B36" s="10" t="s">
        <v>98</v>
      </c>
      <c r="C36" s="10" t="s">
        <v>99</v>
      </c>
      <c r="D36" s="11">
        <v>14350</v>
      </c>
      <c r="E36" s="11">
        <v>14350</v>
      </c>
      <c r="F36" s="11">
        <v>5350</v>
      </c>
      <c r="G36" s="11">
        <v>5350</v>
      </c>
      <c r="H36" s="11">
        <v>5350</v>
      </c>
      <c r="I36" s="11">
        <v>2824</v>
      </c>
      <c r="J36" s="11">
        <f>H36-I36</f>
        <v>2526</v>
      </c>
      <c r="K36" s="11">
        <v>0</v>
      </c>
    </row>
    <row r="37" spans="1:11" s="6" customFormat="1" ht="22.5" x14ac:dyDescent="0.25">
      <c r="A37" s="10" t="s">
        <v>100</v>
      </c>
      <c r="B37" s="10" t="s">
        <v>101</v>
      </c>
      <c r="C37" s="10" t="s">
        <v>102</v>
      </c>
      <c r="D37" s="11">
        <f>D38</f>
        <v>74500</v>
      </c>
      <c r="E37" s="11">
        <f>E38</f>
        <v>74500</v>
      </c>
      <c r="F37" s="11">
        <f>F38</f>
        <v>37250</v>
      </c>
      <c r="G37" s="11">
        <f>G38</f>
        <v>37250</v>
      </c>
      <c r="H37" s="11">
        <f>H38</f>
        <v>37250</v>
      </c>
      <c r="I37" s="11">
        <f>I38</f>
        <v>30427</v>
      </c>
      <c r="J37" s="11">
        <f>H37-I37</f>
        <v>6823</v>
      </c>
      <c r="K37" s="11">
        <f>K38</f>
        <v>30427</v>
      </c>
    </row>
    <row r="38" spans="1:11" s="6" customFormat="1" x14ac:dyDescent="0.25">
      <c r="A38" s="10" t="s">
        <v>103</v>
      </c>
      <c r="B38" s="10" t="s">
        <v>104</v>
      </c>
      <c r="C38" s="10" t="s">
        <v>105</v>
      </c>
      <c r="D38" s="11">
        <v>74500</v>
      </c>
      <c r="E38" s="11">
        <v>74500</v>
      </c>
      <c r="F38" s="11">
        <v>37250</v>
      </c>
      <c r="G38" s="11">
        <v>37250</v>
      </c>
      <c r="H38" s="11">
        <v>37250</v>
      </c>
      <c r="I38" s="11">
        <v>30427</v>
      </c>
      <c r="J38" s="11">
        <f>H38-I38</f>
        <v>6823</v>
      </c>
      <c r="K38" s="11">
        <v>30427</v>
      </c>
    </row>
    <row r="39" spans="1:11" s="6" customFormat="1" x14ac:dyDescent="0.25">
      <c r="A39" s="10" t="s">
        <v>106</v>
      </c>
      <c r="B39" s="10" t="s">
        <v>107</v>
      </c>
      <c r="C39" s="10" t="s">
        <v>108</v>
      </c>
      <c r="D39" s="11">
        <v>1000</v>
      </c>
      <c r="E39" s="11">
        <v>1000</v>
      </c>
      <c r="F39" s="11">
        <v>0</v>
      </c>
      <c r="G39" s="11">
        <v>0</v>
      </c>
      <c r="H39" s="11">
        <v>0</v>
      </c>
      <c r="I39" s="11">
        <v>0</v>
      </c>
      <c r="J39" s="11">
        <f>H39-I39</f>
        <v>0</v>
      </c>
      <c r="K39" s="11">
        <v>0</v>
      </c>
    </row>
    <row r="40" spans="1:11" s="6" customFormat="1" x14ac:dyDescent="0.25">
      <c r="A40" s="10" t="s">
        <v>109</v>
      </c>
      <c r="B40" s="10" t="s">
        <v>110</v>
      </c>
      <c r="C40" s="10" t="s">
        <v>111</v>
      </c>
      <c r="D40" s="11">
        <v>8300</v>
      </c>
      <c r="E40" s="11">
        <v>8300</v>
      </c>
      <c r="F40" s="11">
        <v>5000</v>
      </c>
      <c r="G40" s="11">
        <v>5000</v>
      </c>
      <c r="H40" s="11">
        <v>5000</v>
      </c>
      <c r="I40" s="11">
        <v>2710</v>
      </c>
      <c r="J40" s="11">
        <f>H40-I40</f>
        <v>2290</v>
      </c>
      <c r="K40" s="11">
        <v>5650</v>
      </c>
    </row>
    <row r="41" spans="1:11" s="6" customFormat="1" x14ac:dyDescent="0.25">
      <c r="A41" s="10" t="s">
        <v>112</v>
      </c>
      <c r="B41" s="10" t="s">
        <v>113</v>
      </c>
      <c r="C41" s="10" t="s">
        <v>114</v>
      </c>
      <c r="D41" s="11">
        <v>5000</v>
      </c>
      <c r="E41" s="11">
        <v>5000</v>
      </c>
      <c r="F41" s="11">
        <v>2000</v>
      </c>
      <c r="G41" s="11">
        <v>2000</v>
      </c>
      <c r="H41" s="11">
        <v>2000</v>
      </c>
      <c r="I41" s="11">
        <v>0</v>
      </c>
      <c r="J41" s="11">
        <f>H41-I41</f>
        <v>2000</v>
      </c>
      <c r="K41" s="11">
        <v>0</v>
      </c>
    </row>
    <row r="42" spans="1:11" s="6" customFormat="1" ht="33" x14ac:dyDescent="0.25">
      <c r="A42" s="10" t="s">
        <v>115</v>
      </c>
      <c r="B42" s="10" t="s">
        <v>116</v>
      </c>
      <c r="C42" s="10" t="s">
        <v>117</v>
      </c>
      <c r="D42" s="11">
        <f>+D43</f>
        <v>15000</v>
      </c>
      <c r="E42" s="11">
        <f>+E43</f>
        <v>15000</v>
      </c>
      <c r="F42" s="11">
        <f>+F43</f>
        <v>10000</v>
      </c>
      <c r="G42" s="11">
        <f>+G43</f>
        <v>10000</v>
      </c>
      <c r="H42" s="11">
        <f>+H43</f>
        <v>10000</v>
      </c>
      <c r="I42" s="11">
        <f>+I43</f>
        <v>5665</v>
      </c>
      <c r="J42" s="11">
        <f>H42-I42</f>
        <v>4335</v>
      </c>
      <c r="K42" s="11">
        <f>+K43</f>
        <v>5665</v>
      </c>
    </row>
    <row r="43" spans="1:11" s="6" customFormat="1" x14ac:dyDescent="0.25">
      <c r="A43" s="10" t="s">
        <v>118</v>
      </c>
      <c r="B43" s="10" t="s">
        <v>119</v>
      </c>
      <c r="C43" s="10" t="s">
        <v>120</v>
      </c>
      <c r="D43" s="11">
        <v>15000</v>
      </c>
      <c r="E43" s="11">
        <v>15000</v>
      </c>
      <c r="F43" s="11">
        <v>10000</v>
      </c>
      <c r="G43" s="11">
        <v>10000</v>
      </c>
      <c r="H43" s="11">
        <v>10000</v>
      </c>
      <c r="I43" s="11">
        <v>5665</v>
      </c>
      <c r="J43" s="11">
        <f>H43-I43</f>
        <v>4335</v>
      </c>
      <c r="K43" s="11">
        <v>5665</v>
      </c>
    </row>
    <row r="44" spans="1:11" s="6" customFormat="1" x14ac:dyDescent="0.25">
      <c r="A44" s="10" t="s">
        <v>121</v>
      </c>
      <c r="B44" s="10" t="s">
        <v>122</v>
      </c>
      <c r="C44" s="10" t="s">
        <v>123</v>
      </c>
      <c r="D44" s="11">
        <f>+D45</f>
        <v>25000</v>
      </c>
      <c r="E44" s="11">
        <f>+E45</f>
        <v>25000</v>
      </c>
      <c r="F44" s="11">
        <f>+F45</f>
        <v>13660</v>
      </c>
      <c r="G44" s="11">
        <f>+G45</f>
        <v>13660</v>
      </c>
      <c r="H44" s="11">
        <f>+H45</f>
        <v>13660</v>
      </c>
      <c r="I44" s="11">
        <f>+I45</f>
        <v>11465</v>
      </c>
      <c r="J44" s="11">
        <f>H44-I44</f>
        <v>2195</v>
      </c>
      <c r="K44" s="11">
        <f>+K45</f>
        <v>11465</v>
      </c>
    </row>
    <row r="45" spans="1:11" s="6" customFormat="1" x14ac:dyDescent="0.25">
      <c r="A45" s="10" t="s">
        <v>124</v>
      </c>
      <c r="B45" s="10" t="s">
        <v>125</v>
      </c>
      <c r="C45" s="10" t="s">
        <v>126</v>
      </c>
      <c r="D45" s="11">
        <f>D46</f>
        <v>25000</v>
      </c>
      <c r="E45" s="11">
        <f>E46</f>
        <v>25000</v>
      </c>
      <c r="F45" s="11">
        <f>F46</f>
        <v>13660</v>
      </c>
      <c r="G45" s="11">
        <f>G46</f>
        <v>13660</v>
      </c>
      <c r="H45" s="11">
        <f>H46</f>
        <v>13660</v>
      </c>
      <c r="I45" s="11">
        <f>I46</f>
        <v>11465</v>
      </c>
      <c r="J45" s="11">
        <f>H45-I45</f>
        <v>2195</v>
      </c>
      <c r="K45" s="11">
        <f>K46</f>
        <v>11465</v>
      </c>
    </row>
    <row r="46" spans="1:11" s="6" customFormat="1" x14ac:dyDescent="0.25">
      <c r="A46" s="10" t="s">
        <v>127</v>
      </c>
      <c r="B46" s="10" t="s">
        <v>128</v>
      </c>
      <c r="C46" s="10" t="s">
        <v>129</v>
      </c>
      <c r="D46" s="11">
        <v>25000</v>
      </c>
      <c r="E46" s="11">
        <v>25000</v>
      </c>
      <c r="F46" s="11">
        <v>13660</v>
      </c>
      <c r="G46" s="11">
        <v>13660</v>
      </c>
      <c r="H46" s="11">
        <v>13660</v>
      </c>
      <c r="I46" s="11">
        <v>11465</v>
      </c>
      <c r="J46" s="11">
        <f>H46-I46</f>
        <v>2195</v>
      </c>
      <c r="K46" s="11">
        <v>11465</v>
      </c>
    </row>
    <row r="47" spans="1:11" s="6" customFormat="1" ht="33" x14ac:dyDescent="0.25">
      <c r="A47" s="10" t="s">
        <v>130</v>
      </c>
      <c r="B47" s="10" t="s">
        <v>131</v>
      </c>
      <c r="C47" s="10" t="s">
        <v>132</v>
      </c>
      <c r="D47" s="11">
        <f>D48</f>
        <v>35600</v>
      </c>
      <c r="E47" s="11">
        <f>E48</f>
        <v>35600</v>
      </c>
      <c r="F47" s="11">
        <f>F48</f>
        <v>18000</v>
      </c>
      <c r="G47" s="11">
        <f>G48</f>
        <v>18000</v>
      </c>
      <c r="H47" s="11">
        <f>H48</f>
        <v>18000</v>
      </c>
      <c r="I47" s="11">
        <f>I48</f>
        <v>10557</v>
      </c>
      <c r="J47" s="11">
        <f>H47-I47</f>
        <v>7443</v>
      </c>
      <c r="K47" s="11">
        <f>K48</f>
        <v>10557</v>
      </c>
    </row>
    <row r="48" spans="1:11" s="6" customFormat="1" x14ac:dyDescent="0.25">
      <c r="A48" s="10" t="s">
        <v>133</v>
      </c>
      <c r="B48" s="10" t="s">
        <v>134</v>
      </c>
      <c r="C48" s="10" t="s">
        <v>135</v>
      </c>
      <c r="D48" s="11">
        <v>35600</v>
      </c>
      <c r="E48" s="11">
        <v>35600</v>
      </c>
      <c r="F48" s="11">
        <v>18000</v>
      </c>
      <c r="G48" s="11">
        <v>18000</v>
      </c>
      <c r="H48" s="11">
        <v>18000</v>
      </c>
      <c r="I48" s="11">
        <v>10557</v>
      </c>
      <c r="J48" s="11">
        <f>H48-I48</f>
        <v>7443</v>
      </c>
      <c r="K48" s="11">
        <v>10557</v>
      </c>
    </row>
    <row r="49" spans="1:12" s="6" customFormat="1" ht="22.5" x14ac:dyDescent="0.25">
      <c r="A49" s="10" t="s">
        <v>136</v>
      </c>
      <c r="B49" s="10" t="s">
        <v>137</v>
      </c>
      <c r="C49" s="10" t="s">
        <v>138</v>
      </c>
      <c r="D49" s="11">
        <f>+D50</f>
        <v>0</v>
      </c>
      <c r="E49" s="11">
        <f>+E50</f>
        <v>0</v>
      </c>
      <c r="F49" s="11">
        <f>+F50</f>
        <v>0</v>
      </c>
      <c r="G49" s="11">
        <f>+G50</f>
        <v>0</v>
      </c>
      <c r="H49" s="11">
        <f>+H50</f>
        <v>0</v>
      </c>
      <c r="I49" s="11">
        <f>+I50</f>
        <v>0</v>
      </c>
      <c r="J49" s="11">
        <f>H49-I49</f>
        <v>0</v>
      </c>
      <c r="K49" s="11">
        <f>+K50</f>
        <v>325</v>
      </c>
    </row>
    <row r="50" spans="1:12" s="6" customFormat="1" x14ac:dyDescent="0.25">
      <c r="A50" s="10" t="s">
        <v>139</v>
      </c>
      <c r="B50" s="10" t="s">
        <v>140</v>
      </c>
      <c r="C50" s="10" t="s">
        <v>141</v>
      </c>
      <c r="D50" s="11">
        <f>D51</f>
        <v>0</v>
      </c>
      <c r="E50" s="11">
        <f>E51</f>
        <v>0</v>
      </c>
      <c r="F50" s="11">
        <f>F51</f>
        <v>0</v>
      </c>
      <c r="G50" s="11">
        <f>G51</f>
        <v>0</v>
      </c>
      <c r="H50" s="11">
        <f>H51</f>
        <v>0</v>
      </c>
      <c r="I50" s="11">
        <f>I51</f>
        <v>0</v>
      </c>
      <c r="J50" s="11">
        <f>H50-I50</f>
        <v>0</v>
      </c>
      <c r="K50" s="11">
        <f>K51</f>
        <v>325</v>
      </c>
    </row>
    <row r="51" spans="1:12" s="6" customFormat="1" ht="22.5" x14ac:dyDescent="0.25">
      <c r="A51" s="10" t="s">
        <v>142</v>
      </c>
      <c r="B51" s="10" t="s">
        <v>143</v>
      </c>
      <c r="C51" s="10" t="s">
        <v>106</v>
      </c>
      <c r="D51" s="11">
        <f>D52</f>
        <v>0</v>
      </c>
      <c r="E51" s="11">
        <f>E52</f>
        <v>0</v>
      </c>
      <c r="F51" s="11">
        <f>F52</f>
        <v>0</v>
      </c>
      <c r="G51" s="11">
        <f>G52</f>
        <v>0</v>
      </c>
      <c r="H51" s="11">
        <f>H52</f>
        <v>0</v>
      </c>
      <c r="I51" s="11">
        <f>I52</f>
        <v>0</v>
      </c>
      <c r="J51" s="11">
        <f>H51-I51</f>
        <v>0</v>
      </c>
      <c r="K51" s="11">
        <f>K52</f>
        <v>325</v>
      </c>
    </row>
    <row r="52" spans="1:12" s="6" customFormat="1" x14ac:dyDescent="0.25">
      <c r="A52" s="10" t="s">
        <v>144</v>
      </c>
      <c r="B52" s="10" t="s">
        <v>145</v>
      </c>
      <c r="C52" s="10" t="s">
        <v>146</v>
      </c>
      <c r="D52" s="11">
        <f>+D53</f>
        <v>0</v>
      </c>
      <c r="E52" s="11">
        <f>+E53</f>
        <v>0</v>
      </c>
      <c r="F52" s="11">
        <f>+F53</f>
        <v>0</v>
      </c>
      <c r="G52" s="11">
        <f>+G53</f>
        <v>0</v>
      </c>
      <c r="H52" s="11">
        <f>+H53</f>
        <v>0</v>
      </c>
      <c r="I52" s="11">
        <f>+I53</f>
        <v>0</v>
      </c>
      <c r="J52" s="11">
        <f>H52-I52</f>
        <v>0</v>
      </c>
      <c r="K52" s="11">
        <f>+K53</f>
        <v>325</v>
      </c>
    </row>
    <row r="53" spans="1:12" s="6" customFormat="1" x14ac:dyDescent="0.25">
      <c r="A53" s="10" t="s">
        <v>147</v>
      </c>
      <c r="B53" s="10" t="s">
        <v>148</v>
      </c>
      <c r="C53" s="10" t="s">
        <v>149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f>H53-I53</f>
        <v>0</v>
      </c>
      <c r="K53" s="11">
        <v>325</v>
      </c>
    </row>
    <row r="54" spans="1:12" s="6" customFormat="1" x14ac:dyDescent="0.2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</row>
    <row r="55" spans="1:12" x14ac:dyDescent="0.25">
      <c r="A55" s="13" t="s">
        <v>150</v>
      </c>
      <c r="B55" s="13"/>
      <c r="C55" s="13"/>
      <c r="D55" s="13"/>
      <c r="E55" s="13" t="s">
        <v>152</v>
      </c>
      <c r="F55" s="13"/>
      <c r="G55" s="13"/>
      <c r="H55" s="13"/>
      <c r="I55" s="13" t="s">
        <v>153</v>
      </c>
      <c r="J55" s="13"/>
      <c r="K55" s="13"/>
      <c r="L55" s="13"/>
    </row>
    <row r="56" spans="1:12" x14ac:dyDescent="0.25">
      <c r="A56" s="3" t="s">
        <v>151</v>
      </c>
      <c r="B56" s="3"/>
      <c r="C56" s="3"/>
      <c r="D56" s="3"/>
      <c r="E56" s="3"/>
      <c r="F56" s="3"/>
      <c r="G56" s="3"/>
      <c r="H56" s="3"/>
      <c r="I56" s="3" t="s">
        <v>154</v>
      </c>
      <c r="J56" s="3"/>
      <c r="K56" s="3"/>
      <c r="L56" s="3"/>
    </row>
    <row r="109" spans="1:20" x14ac:dyDescent="0.25">
      <c r="A109" s="12"/>
      <c r="B109" s="12"/>
      <c r="C109" s="12"/>
      <c r="D109" s="12"/>
      <c r="I109" s="12"/>
      <c r="J109" s="12"/>
      <c r="K109" s="12"/>
      <c r="L109" s="12"/>
      <c r="Q109" s="12"/>
      <c r="R109" s="12"/>
      <c r="S109" s="12"/>
      <c r="T109" s="12"/>
    </row>
  </sheetData>
  <mergeCells count="21">
    <mergeCell ref="A55:D55"/>
    <mergeCell ref="A56:D56"/>
    <mergeCell ref="E55:H55"/>
    <mergeCell ref="E56:H56"/>
    <mergeCell ref="I55:L55"/>
    <mergeCell ref="I56:L56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2017-07-26T07:56:14Z</dcterms:created>
  <dcterms:modified xsi:type="dcterms:W3CDTF">2017-07-26T07:56:16Z</dcterms:modified>
</cp:coreProperties>
</file>