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J13" i="1"/>
  <c r="K13" i="1"/>
  <c r="K12" i="1" s="1"/>
  <c r="K11" i="1" s="1"/>
  <c r="J14" i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D21" i="1"/>
  <c r="D20" i="1" s="1"/>
  <c r="E21" i="1"/>
  <c r="E20" i="1" s="1"/>
  <c r="E19" i="1" s="1"/>
  <c r="F21" i="1"/>
  <c r="F20" i="1" s="1"/>
  <c r="G21" i="1"/>
  <c r="G20" i="1" s="1"/>
  <c r="G19" i="1" s="1"/>
  <c r="H21" i="1"/>
  <c r="H20" i="1" s="1"/>
  <c r="I21" i="1"/>
  <c r="I20" i="1" s="1"/>
  <c r="J21" i="1"/>
  <c r="K21" i="1"/>
  <c r="K20" i="1" s="1"/>
  <c r="J22" i="1"/>
  <c r="J23" i="1"/>
  <c r="D24" i="1"/>
  <c r="E24" i="1"/>
  <c r="F24" i="1"/>
  <c r="G24" i="1"/>
  <c r="H24" i="1"/>
  <c r="J24" i="1" s="1"/>
  <c r="I24" i="1"/>
  <c r="K24" i="1"/>
  <c r="J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I28" i="1" s="1"/>
  <c r="J29" i="1"/>
  <c r="K29" i="1"/>
  <c r="K28" i="1" s="1"/>
  <c r="J30" i="1"/>
  <c r="D32" i="1"/>
  <c r="D31" i="1" s="1"/>
  <c r="E32" i="1"/>
  <c r="E31" i="1" s="1"/>
  <c r="F32" i="1"/>
  <c r="F31" i="1" s="1"/>
  <c r="G32" i="1"/>
  <c r="G31" i="1" s="1"/>
  <c r="H32" i="1"/>
  <c r="H31" i="1" s="1"/>
  <c r="J31" i="1" s="1"/>
  <c r="I32" i="1"/>
  <c r="I31" i="1" s="1"/>
  <c r="J32" i="1"/>
  <c r="K32" i="1"/>
  <c r="K31" i="1" s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J35" i="1" s="1"/>
  <c r="K35" i="1"/>
  <c r="K34" i="1" s="1"/>
  <c r="J36" i="1"/>
  <c r="J37" i="1"/>
  <c r="J38" i="1"/>
  <c r="D39" i="1"/>
  <c r="E39" i="1"/>
  <c r="F39" i="1"/>
  <c r="G39" i="1"/>
  <c r="H39" i="1"/>
  <c r="J39" i="1" s="1"/>
  <c r="I39" i="1"/>
  <c r="K39" i="1"/>
  <c r="J40" i="1"/>
  <c r="D43" i="1"/>
  <c r="D42" i="1" s="1"/>
  <c r="E43" i="1"/>
  <c r="E42" i="1" s="1"/>
  <c r="F43" i="1"/>
  <c r="F42" i="1" s="1"/>
  <c r="F41" i="1" s="1"/>
  <c r="G43" i="1"/>
  <c r="G42" i="1" s="1"/>
  <c r="G41" i="1" s="1"/>
  <c r="H43" i="1"/>
  <c r="H42" i="1" s="1"/>
  <c r="I43" i="1"/>
  <c r="I42" i="1" s="1"/>
  <c r="K43" i="1"/>
  <c r="K42" i="1" s="1"/>
  <c r="J44" i="1"/>
  <c r="D45" i="1"/>
  <c r="E45" i="1"/>
  <c r="F45" i="1"/>
  <c r="G45" i="1"/>
  <c r="H45" i="1"/>
  <c r="I45" i="1"/>
  <c r="J45" i="1"/>
  <c r="K45" i="1"/>
  <c r="J46" i="1"/>
  <c r="J47" i="1"/>
  <c r="J48" i="1"/>
  <c r="D50" i="1"/>
  <c r="D49" i="1" s="1"/>
  <c r="E50" i="1"/>
  <c r="E49" i="1" s="1"/>
  <c r="F50" i="1"/>
  <c r="F49" i="1" s="1"/>
  <c r="G50" i="1"/>
  <c r="G49" i="1" s="1"/>
  <c r="H50" i="1"/>
  <c r="H49" i="1" s="1"/>
  <c r="I50" i="1"/>
  <c r="J50" i="1" s="1"/>
  <c r="K50" i="1"/>
  <c r="K49" i="1" s="1"/>
  <c r="J51" i="1"/>
  <c r="D53" i="1"/>
  <c r="E53" i="1"/>
  <c r="E52" i="1" s="1"/>
  <c r="F53" i="1"/>
  <c r="G53" i="1"/>
  <c r="H53" i="1"/>
  <c r="I53" i="1"/>
  <c r="J53" i="1"/>
  <c r="K53" i="1"/>
  <c r="J54" i="1"/>
  <c r="D56" i="1"/>
  <c r="D55" i="1" s="1"/>
  <c r="E56" i="1"/>
  <c r="E55" i="1" s="1"/>
  <c r="F56" i="1"/>
  <c r="F55" i="1" s="1"/>
  <c r="G56" i="1"/>
  <c r="G55" i="1" s="1"/>
  <c r="H56" i="1"/>
  <c r="H55" i="1" s="1"/>
  <c r="I56" i="1"/>
  <c r="I55" i="1" s="1"/>
  <c r="J56" i="1"/>
  <c r="K56" i="1"/>
  <c r="K55" i="1" s="1"/>
  <c r="J57" i="1"/>
  <c r="D58" i="1"/>
  <c r="E58" i="1"/>
  <c r="F58" i="1"/>
  <c r="G58" i="1"/>
  <c r="H58" i="1"/>
  <c r="J58" i="1" s="1"/>
  <c r="I58" i="1"/>
  <c r="K58" i="1"/>
  <c r="J59" i="1"/>
  <c r="J60" i="1"/>
  <c r="J61" i="1"/>
  <c r="J62" i="1"/>
  <c r="J63" i="1"/>
  <c r="J64" i="1"/>
  <c r="J65" i="1"/>
  <c r="J66" i="1"/>
  <c r="J42" i="1" l="1"/>
  <c r="H41" i="1"/>
  <c r="K52" i="1"/>
  <c r="F19" i="1"/>
  <c r="F10" i="1" s="1"/>
  <c r="J15" i="1"/>
  <c r="J20" i="1"/>
  <c r="H19" i="1"/>
  <c r="E41" i="1"/>
  <c r="H11" i="1"/>
  <c r="J12" i="1"/>
  <c r="I52" i="1"/>
  <c r="J28" i="1"/>
  <c r="H52" i="1"/>
  <c r="J52" i="1" s="1"/>
  <c r="J49" i="1"/>
  <c r="K19" i="1"/>
  <c r="D52" i="1"/>
  <c r="D41" i="1"/>
  <c r="G10" i="1"/>
  <c r="G52" i="1"/>
  <c r="K41" i="1"/>
  <c r="K10" i="1" s="1"/>
  <c r="E10" i="1"/>
  <c r="J55" i="1"/>
  <c r="D19" i="1"/>
  <c r="F52" i="1"/>
  <c r="I41" i="1"/>
  <c r="D10" i="1"/>
  <c r="I34" i="1"/>
  <c r="I19" i="1" s="1"/>
  <c r="I10" i="1" s="1"/>
  <c r="J43" i="1"/>
  <c r="I49" i="1"/>
  <c r="J34" i="1" l="1"/>
  <c r="H10" i="1"/>
  <c r="J10" i="1" s="1"/>
  <c r="J11" i="1"/>
  <c r="J41" i="1"/>
  <c r="J19" i="1"/>
</calcChain>
</file>

<file path=xl/sharedStrings.xml><?xml version="1.0" encoding="utf-8"?>
<sst xmlns="http://schemas.openxmlformats.org/spreadsheetml/2006/main" count="195" uniqueCount="195">
  <si>
    <t>JUDETUL  VASLUI</t>
  </si>
  <si>
    <t>COMUNA CODAESTI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</si>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</sst>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D11+D15+D19+D41+D52</f>
        <v>8534807</v>
      </c>
      <c r="E10" s="11">
        <f>E11+E15+E19+E41+E52</f>
        <v>8534807</v>
      </c>
      <c r="F10" s="11">
        <f>F11+F15+F19+F41+F52</f>
        <v>4626467</v>
      </c>
      <c r="G10" s="11">
        <f>G11+G15+G19+G41+G52</f>
        <v>4622382</v>
      </c>
      <c r="H10" s="11">
        <f>H11+H15+H19+H41+H52</f>
        <v>4622382</v>
      </c>
      <c r="I10" s="11">
        <f>I11+I15+I19+I41+I52</f>
        <v>3332075</v>
      </c>
      <c r="J10" s="11">
        <f>H10-I10</f>
        <v>1290307</v>
      </c>
      <c r="K10" s="11">
        <f>K11+K15+K19+K41+K52</f>
        <v>4591564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1348500</v>
      </c>
      <c r="E11" s="11">
        <f>E12</f>
        <v>1348500</v>
      </c>
      <c r="F11" s="11">
        <f>F12</f>
        <v>631700</v>
      </c>
      <c r="G11" s="11">
        <f>G12</f>
        <v>627615</v>
      </c>
      <c r="H11" s="11">
        <f>H12</f>
        <v>627615</v>
      </c>
      <c r="I11" s="11">
        <f>I12</f>
        <v>520233</v>
      </c>
      <c r="J11" s="11">
        <f>H11-I11</f>
        <v>107382</v>
      </c>
      <c r="K11" s="11">
        <f>K12</f>
        <v>394081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1348500</v>
      </c>
      <c r="E12" s="11">
        <f>E13</f>
        <v>1348500</v>
      </c>
      <c r="F12" s="11">
        <f>F13</f>
        <v>631700</v>
      </c>
      <c r="G12" s="11">
        <f>G13</f>
        <v>627615</v>
      </c>
      <c r="H12" s="11">
        <f>H13</f>
        <v>627615</v>
      </c>
      <c r="I12" s="11">
        <f>I13</f>
        <v>520233</v>
      </c>
      <c r="J12" s="11">
        <f>H12-I12</f>
        <v>107382</v>
      </c>
      <c r="K12" s="11">
        <f>K13</f>
        <v>394081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1348500</v>
      </c>
      <c r="E13" s="11">
        <f>E14</f>
        <v>1348500</v>
      </c>
      <c r="F13" s="11">
        <f>F14</f>
        <v>631700</v>
      </c>
      <c r="G13" s="11">
        <f>G14</f>
        <v>627615</v>
      </c>
      <c r="H13" s="11">
        <f>H14</f>
        <v>627615</v>
      </c>
      <c r="I13" s="11">
        <f>I14</f>
        <v>520233</v>
      </c>
      <c r="J13" s="11">
        <f>H13-I13</f>
        <v>107382</v>
      </c>
      <c r="K13" s="11">
        <f>K14</f>
        <v>394081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1348500</v>
      </c>
      <c r="E14" s="11">
        <v>1348500</v>
      </c>
      <c r="F14" s="11">
        <v>631700</v>
      </c>
      <c r="G14" s="11">
        <v>627615</v>
      </c>
      <c r="H14" s="11">
        <v>627615</v>
      </c>
      <c r="I14" s="11">
        <v>520233</v>
      </c>
      <c r="J14" s="11">
        <f>H14-I14</f>
        <v>107382</v>
      </c>
      <c r="K14" s="11">
        <v>394081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661350</v>
      </c>
      <c r="E15" s="11">
        <f>+E16</f>
        <v>661350</v>
      </c>
      <c r="F15" s="11">
        <f>+F16</f>
        <v>293280</v>
      </c>
      <c r="G15" s="11">
        <f>+G16</f>
        <v>293280</v>
      </c>
      <c r="H15" s="11">
        <f>+H16</f>
        <v>293280</v>
      </c>
      <c r="I15" s="11">
        <f>+I16</f>
        <v>173792</v>
      </c>
      <c r="J15" s="11">
        <f>H15-I15</f>
        <v>119488</v>
      </c>
      <c r="K15" s="11">
        <f>+K16</f>
        <v>174801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+D17+D18</f>
        <v>661350</v>
      </c>
      <c r="E16" s="11">
        <f>+E17+E18</f>
        <v>661350</v>
      </c>
      <c r="F16" s="11">
        <f>+F17+F18</f>
        <v>293280</v>
      </c>
      <c r="G16" s="11">
        <f>+G17+G18</f>
        <v>293280</v>
      </c>
      <c r="H16" s="11">
        <f>+H17+H18</f>
        <v>293280</v>
      </c>
      <c r="I16" s="11">
        <f>+I17+I18</f>
        <v>173792</v>
      </c>
      <c r="J16" s="11">
        <f>H16-I16</f>
        <v>119488</v>
      </c>
      <c r="K16" s="11">
        <f>+K17+K18</f>
        <v>174801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v>607350</v>
      </c>
      <c r="E17" s="11">
        <v>607350</v>
      </c>
      <c r="F17" s="11">
        <v>269280</v>
      </c>
      <c r="G17" s="11">
        <v>269280</v>
      </c>
      <c r="H17" s="11">
        <v>269280</v>
      </c>
      <c r="I17" s="11">
        <v>158792</v>
      </c>
      <c r="J17" s="11">
        <f>H17-I17</f>
        <v>110488</v>
      </c>
      <c r="K17" s="11">
        <v>155848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v>54000</v>
      </c>
      <c r="E18" s="11">
        <v>54000</v>
      </c>
      <c r="F18" s="11">
        <v>24000</v>
      </c>
      <c r="G18" s="11">
        <v>24000</v>
      </c>
      <c r="H18" s="11">
        <v>24000</v>
      </c>
      <c r="I18" s="11">
        <v>15000</v>
      </c>
      <c r="J18" s="11">
        <f>H18-I18</f>
        <v>9000</v>
      </c>
      <c r="K18" s="11">
        <v>18953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D20+D28+D31+D34</f>
        <v>5487088</v>
      </c>
      <c r="E19" s="11">
        <f>E20+E28+E31+E34</f>
        <v>5487088</v>
      </c>
      <c r="F19" s="11">
        <f>F20+F28+F31+F34</f>
        <v>2999118</v>
      </c>
      <c r="G19" s="11">
        <f>G20+G28+G31+G34</f>
        <v>2999118</v>
      </c>
      <c r="H19" s="11">
        <f>H20+H28+H31+H34</f>
        <v>2999118</v>
      </c>
      <c r="I19" s="11">
        <f>I20+I28+I31+I34</f>
        <v>2263554</v>
      </c>
      <c r="J19" s="11">
        <f>H19-I19</f>
        <v>735564</v>
      </c>
      <c r="K19" s="11">
        <f>K20+K28+K31+K34</f>
        <v>2187066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f>D21+D24+D27</f>
        <v>3893252</v>
      </c>
      <c r="E20" s="11">
        <f>E21+E24+E27</f>
        <v>3893252</v>
      </c>
      <c r="F20" s="11">
        <f>F21+F24+F27</f>
        <v>2174846</v>
      </c>
      <c r="G20" s="11">
        <f>G21+G24+G27</f>
        <v>2174846</v>
      </c>
      <c r="H20" s="11">
        <f>H21+H24+H27</f>
        <v>2174846</v>
      </c>
      <c r="I20" s="11">
        <f>I21+I24+I27</f>
        <v>1765707</v>
      </c>
      <c r="J20" s="11">
        <f>H20-I20</f>
        <v>409139</v>
      </c>
      <c r="K20" s="11">
        <f>K21+K24+K27</f>
        <v>1694782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f>D22+D23</f>
        <v>1089090</v>
      </c>
      <c r="E21" s="11">
        <f>E22+E23</f>
        <v>1089090</v>
      </c>
      <c r="F21" s="11">
        <f>F22+F23</f>
        <v>573980</v>
      </c>
      <c r="G21" s="11">
        <f>G22+G23</f>
        <v>573980</v>
      </c>
      <c r="H21" s="11">
        <f>H22+H23</f>
        <v>573980</v>
      </c>
      <c r="I21" s="11">
        <f>I22+I23</f>
        <v>529452</v>
      </c>
      <c r="J21" s="11">
        <f>H21-I21</f>
        <v>44528</v>
      </c>
      <c r="K21" s="11">
        <f>K22+K23</f>
        <v>533910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255350</v>
      </c>
      <c r="E22" s="11">
        <v>255350</v>
      </c>
      <c r="F22" s="11">
        <v>136640</v>
      </c>
      <c r="G22" s="11">
        <v>136640</v>
      </c>
      <c r="H22" s="11">
        <v>136640</v>
      </c>
      <c r="I22" s="11">
        <v>121557</v>
      </c>
      <c r="J22" s="11">
        <f>H22-I22</f>
        <v>15083</v>
      </c>
      <c r="K22" s="11">
        <v>124064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833740</v>
      </c>
      <c r="E23" s="11">
        <v>833740</v>
      </c>
      <c r="F23" s="11">
        <v>437340</v>
      </c>
      <c r="G23" s="11">
        <v>437340</v>
      </c>
      <c r="H23" s="11">
        <v>437340</v>
      </c>
      <c r="I23" s="11">
        <v>407895</v>
      </c>
      <c r="J23" s="11">
        <f>H23-I23</f>
        <v>29445</v>
      </c>
      <c r="K23" s="11">
        <v>409846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D25+D26</f>
        <v>2779162</v>
      </c>
      <c r="E24" s="11">
        <f>E25+E26</f>
        <v>2779162</v>
      </c>
      <c r="F24" s="11">
        <f>F25+F26</f>
        <v>1587912</v>
      </c>
      <c r="G24" s="11">
        <f>G25+G26</f>
        <v>1587912</v>
      </c>
      <c r="H24" s="11">
        <f>H25+H26</f>
        <v>1587912</v>
      </c>
      <c r="I24" s="11">
        <f>I25+I26</f>
        <v>1223305</v>
      </c>
      <c r="J24" s="11">
        <f>H24-I24</f>
        <v>364607</v>
      </c>
      <c r="K24" s="11">
        <f>K25+K26</f>
        <v>1147922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1012682</v>
      </c>
      <c r="E25" s="11">
        <v>1012682</v>
      </c>
      <c r="F25" s="11">
        <v>657612</v>
      </c>
      <c r="G25" s="11">
        <v>657612</v>
      </c>
      <c r="H25" s="11">
        <v>657612</v>
      </c>
      <c r="I25" s="11">
        <v>441518</v>
      </c>
      <c r="J25" s="11">
        <f>H25-I25</f>
        <v>216094</v>
      </c>
      <c r="K25" s="11">
        <v>340031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1766480</v>
      </c>
      <c r="E26" s="11">
        <v>1766480</v>
      </c>
      <c r="F26" s="11">
        <v>930300</v>
      </c>
      <c r="G26" s="11">
        <v>930300</v>
      </c>
      <c r="H26" s="11">
        <v>930300</v>
      </c>
      <c r="I26" s="11">
        <v>781787</v>
      </c>
      <c r="J26" s="11">
        <f>H26-I26</f>
        <v>148513</v>
      </c>
      <c r="K26" s="11">
        <v>807891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25000</v>
      </c>
      <c r="E27" s="11">
        <v>25000</v>
      </c>
      <c r="F27" s="11">
        <v>12954</v>
      </c>
      <c r="G27" s="11">
        <v>12954</v>
      </c>
      <c r="H27" s="11">
        <v>12954</v>
      </c>
      <c r="I27" s="11">
        <v>12950</v>
      </c>
      <c r="J27" s="11">
        <f>H27-I27</f>
        <v>4</v>
      </c>
      <c r="K27" s="11">
        <v>12950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f>+D29</f>
        <v>39736</v>
      </c>
      <c r="E28" s="11">
        <f>+E29</f>
        <v>39736</v>
      </c>
      <c r="F28" s="11">
        <f>+F29</f>
        <v>18986</v>
      </c>
      <c r="G28" s="11">
        <f>+G29</f>
        <v>18986</v>
      </c>
      <c r="H28" s="11">
        <f>+H29</f>
        <v>18986</v>
      </c>
      <c r="I28" s="11">
        <f>+I29</f>
        <v>18238</v>
      </c>
      <c r="J28" s="11">
        <f>H28-I28</f>
        <v>748</v>
      </c>
      <c r="K28" s="11">
        <f>+K29</f>
        <v>18419</v>
      </c>
    </row>
    <row r="29" spans="1:11" s="6" customFormat="1" ht="22.5" x14ac:dyDescent="0.25">
      <c r="A29" s="10" t="s">
        <v>76</v>
      </c>
      <c r="B29" s="10" t="s">
        <v>77</v>
      </c>
      <c r="C29" s="10" t="s">
        <v>78</v>
      </c>
      <c r="D29" s="11">
        <f>D30</f>
        <v>39736</v>
      </c>
      <c r="E29" s="11">
        <f>E30</f>
        <v>39736</v>
      </c>
      <c r="F29" s="11">
        <f>F30</f>
        <v>18986</v>
      </c>
      <c r="G29" s="11">
        <f>G30</f>
        <v>18986</v>
      </c>
      <c r="H29" s="11">
        <f>H30</f>
        <v>18986</v>
      </c>
      <c r="I29" s="11">
        <f>I30</f>
        <v>18238</v>
      </c>
      <c r="J29" s="11">
        <f>H29-I29</f>
        <v>748</v>
      </c>
      <c r="K29" s="11">
        <f>K30</f>
        <v>18419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39736</v>
      </c>
      <c r="E30" s="11">
        <v>39736</v>
      </c>
      <c r="F30" s="11">
        <v>18986</v>
      </c>
      <c r="G30" s="11">
        <v>18986</v>
      </c>
      <c r="H30" s="11">
        <v>18986</v>
      </c>
      <c r="I30" s="11">
        <v>18238</v>
      </c>
      <c r="J30" s="11">
        <f>H30-I30</f>
        <v>748</v>
      </c>
      <c r="K30" s="11">
        <v>18419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D32</f>
        <v>207100</v>
      </c>
      <c r="E31" s="11">
        <f>E32</f>
        <v>207100</v>
      </c>
      <c r="F31" s="11">
        <f>F32</f>
        <v>108900</v>
      </c>
      <c r="G31" s="11">
        <f>G32</f>
        <v>108900</v>
      </c>
      <c r="H31" s="11">
        <f>H32</f>
        <v>108900</v>
      </c>
      <c r="I31" s="11">
        <f>I32</f>
        <v>91205</v>
      </c>
      <c r="J31" s="11">
        <f>H31-I31</f>
        <v>17695</v>
      </c>
      <c r="K31" s="11">
        <f>K32</f>
        <v>85294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f>D33</f>
        <v>207100</v>
      </c>
      <c r="E32" s="11">
        <f>E33</f>
        <v>207100</v>
      </c>
      <c r="F32" s="11">
        <f>F33</f>
        <v>108900</v>
      </c>
      <c r="G32" s="11">
        <f>G33</f>
        <v>108900</v>
      </c>
      <c r="H32" s="11">
        <f>H33</f>
        <v>108900</v>
      </c>
      <c r="I32" s="11">
        <f>I33</f>
        <v>91205</v>
      </c>
      <c r="J32" s="11">
        <f>H32-I32</f>
        <v>17695</v>
      </c>
      <c r="K32" s="11">
        <f>K33</f>
        <v>85294</v>
      </c>
    </row>
    <row r="33" spans="1:11" s="6" customFormat="1" ht="22.5" x14ac:dyDescent="0.25">
      <c r="A33" s="10" t="s">
        <v>88</v>
      </c>
      <c r="B33" s="10" t="s">
        <v>89</v>
      </c>
      <c r="C33" s="10" t="s">
        <v>90</v>
      </c>
      <c r="D33" s="11">
        <v>207100</v>
      </c>
      <c r="E33" s="11">
        <v>207100</v>
      </c>
      <c r="F33" s="11">
        <v>108900</v>
      </c>
      <c r="G33" s="11">
        <v>108900</v>
      </c>
      <c r="H33" s="11">
        <v>108900</v>
      </c>
      <c r="I33" s="11">
        <v>91205</v>
      </c>
      <c r="J33" s="11">
        <f>H33-I33</f>
        <v>17695</v>
      </c>
      <c r="K33" s="11">
        <v>85294</v>
      </c>
    </row>
    <row r="34" spans="1:11" s="6" customFormat="1" ht="33" x14ac:dyDescent="0.25">
      <c r="A34" s="10" t="s">
        <v>91</v>
      </c>
      <c r="B34" s="10" t="s">
        <v>92</v>
      </c>
      <c r="C34" s="10" t="s">
        <v>93</v>
      </c>
      <c r="D34" s="11">
        <f>+D35+D37+D38+D39</f>
        <v>1347000</v>
      </c>
      <c r="E34" s="11">
        <f>+E35+E37+E38+E39</f>
        <v>1347000</v>
      </c>
      <c r="F34" s="11">
        <f>+F35+F37+F38+F39</f>
        <v>696386</v>
      </c>
      <c r="G34" s="11">
        <f>+G35+G37+G38+G39</f>
        <v>696386</v>
      </c>
      <c r="H34" s="11">
        <f>+H35+H37+H38+H39</f>
        <v>696386</v>
      </c>
      <c r="I34" s="11">
        <f>+I35+I37+I38+I39</f>
        <v>388404</v>
      </c>
      <c r="J34" s="11">
        <f>H34-I34</f>
        <v>307982</v>
      </c>
      <c r="K34" s="11">
        <f>+K35+K37+K38+K39</f>
        <v>388571</v>
      </c>
    </row>
    <row r="35" spans="1:11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170500</v>
      </c>
      <c r="E35" s="11">
        <f>E36</f>
        <v>170500</v>
      </c>
      <c r="F35" s="11">
        <f>F36</f>
        <v>60500</v>
      </c>
      <c r="G35" s="11">
        <f>G36</f>
        <v>60500</v>
      </c>
      <c r="H35" s="11">
        <f>H36</f>
        <v>60500</v>
      </c>
      <c r="I35" s="11">
        <f>I36</f>
        <v>10304</v>
      </c>
      <c r="J35" s="11">
        <f>H35-I35</f>
        <v>50196</v>
      </c>
      <c r="K35" s="11">
        <f>K36</f>
        <v>10471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170500</v>
      </c>
      <c r="E36" s="11">
        <v>170500</v>
      </c>
      <c r="F36" s="11">
        <v>60500</v>
      </c>
      <c r="G36" s="11">
        <v>60500</v>
      </c>
      <c r="H36" s="11">
        <v>60500</v>
      </c>
      <c r="I36" s="11">
        <v>10304</v>
      </c>
      <c r="J36" s="11">
        <f>H36-I36</f>
        <v>50196</v>
      </c>
      <c r="K36" s="11">
        <v>10471</v>
      </c>
    </row>
    <row r="37" spans="1:11" s="6" customFormat="1" x14ac:dyDescent="0.25">
      <c r="A37" s="10" t="s">
        <v>100</v>
      </c>
      <c r="B37" s="10" t="s">
        <v>101</v>
      </c>
      <c r="C37" s="10" t="s">
        <v>102</v>
      </c>
      <c r="D37" s="11">
        <v>1093500</v>
      </c>
      <c r="E37" s="11">
        <v>1093500</v>
      </c>
      <c r="F37" s="11">
        <v>607144</v>
      </c>
      <c r="G37" s="11">
        <v>607144</v>
      </c>
      <c r="H37" s="11">
        <v>607144</v>
      </c>
      <c r="I37" s="11">
        <v>375472</v>
      </c>
      <c r="J37" s="11">
        <f>H37-I37</f>
        <v>231672</v>
      </c>
      <c r="K37" s="11">
        <v>375472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67000</v>
      </c>
      <c r="E38" s="11">
        <v>67000</v>
      </c>
      <c r="F38" s="11">
        <v>20742</v>
      </c>
      <c r="G38" s="11">
        <v>20742</v>
      </c>
      <c r="H38" s="11">
        <v>20742</v>
      </c>
      <c r="I38" s="11">
        <v>990</v>
      </c>
      <c r="J38" s="11">
        <f>H38-I38</f>
        <v>19752</v>
      </c>
      <c r="K38" s="11">
        <v>990</v>
      </c>
    </row>
    <row r="39" spans="1:11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16000</v>
      </c>
      <c r="E39" s="11">
        <f>E40</f>
        <v>16000</v>
      </c>
      <c r="F39" s="11">
        <f>F40</f>
        <v>8000</v>
      </c>
      <c r="G39" s="11">
        <f>G40</f>
        <v>8000</v>
      </c>
      <c r="H39" s="11">
        <f>H40</f>
        <v>8000</v>
      </c>
      <c r="I39" s="11">
        <f>I40</f>
        <v>1638</v>
      </c>
      <c r="J39" s="11">
        <f>H39-I39</f>
        <v>6362</v>
      </c>
      <c r="K39" s="11">
        <f>K40</f>
        <v>1638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16000</v>
      </c>
      <c r="E40" s="11">
        <v>16000</v>
      </c>
      <c r="F40" s="11">
        <v>8000</v>
      </c>
      <c r="G40" s="11">
        <v>8000</v>
      </c>
      <c r="H40" s="11">
        <v>8000</v>
      </c>
      <c r="I40" s="11">
        <v>1638</v>
      </c>
      <c r="J40" s="11">
        <f>H40-I40</f>
        <v>6362</v>
      </c>
      <c r="K40" s="11">
        <v>1638</v>
      </c>
    </row>
    <row r="41" spans="1:11" s="6" customFormat="1" ht="33" x14ac:dyDescent="0.25">
      <c r="A41" s="10" t="s">
        <v>112</v>
      </c>
      <c r="B41" s="10" t="s">
        <v>113</v>
      </c>
      <c r="C41" s="10" t="s">
        <v>114</v>
      </c>
      <c r="D41" s="11">
        <f>D42+D49</f>
        <v>345000</v>
      </c>
      <c r="E41" s="11">
        <f>E42+E49</f>
        <v>345000</v>
      </c>
      <c r="F41" s="11">
        <f>F42+F49</f>
        <v>263500</v>
      </c>
      <c r="G41" s="11">
        <f>G42+G49</f>
        <v>263500</v>
      </c>
      <c r="H41" s="11">
        <f>H42+H49</f>
        <v>263500</v>
      </c>
      <c r="I41" s="11">
        <f>I42+I49</f>
        <v>145865</v>
      </c>
      <c r="J41" s="11">
        <f>H41-I41</f>
        <v>117635</v>
      </c>
      <c r="K41" s="11">
        <f>K42+K49</f>
        <v>43627</v>
      </c>
    </row>
    <row r="42" spans="1:11" s="6" customFormat="1" ht="22.5" x14ac:dyDescent="0.25">
      <c r="A42" s="10" t="s">
        <v>115</v>
      </c>
      <c r="B42" s="10" t="s">
        <v>116</v>
      </c>
      <c r="C42" s="10" t="s">
        <v>117</v>
      </c>
      <c r="D42" s="11">
        <f>D43+D45+D47+D48</f>
        <v>335000</v>
      </c>
      <c r="E42" s="11">
        <f>E43+E45+E47+E48</f>
        <v>335000</v>
      </c>
      <c r="F42" s="11">
        <f>F43+F45+F47+F48</f>
        <v>258000</v>
      </c>
      <c r="G42" s="11">
        <f>G43+G45+G47+G48</f>
        <v>258000</v>
      </c>
      <c r="H42" s="11">
        <f>H43+H45+H47+H48</f>
        <v>258000</v>
      </c>
      <c r="I42" s="11">
        <f>I43+I45+I47+I48</f>
        <v>145508</v>
      </c>
      <c r="J42" s="11">
        <f>H42-I42</f>
        <v>112492</v>
      </c>
      <c r="K42" s="11">
        <f>K43+K45+K47+K48</f>
        <v>43270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f>+D44</f>
        <v>23055</v>
      </c>
      <c r="E43" s="11">
        <f>+E44</f>
        <v>23055</v>
      </c>
      <c r="F43" s="11">
        <f>+F44</f>
        <v>23055</v>
      </c>
      <c r="G43" s="11">
        <f>+G44</f>
        <v>23055</v>
      </c>
      <c r="H43" s="11">
        <f>+H44</f>
        <v>23055</v>
      </c>
      <c r="I43" s="11">
        <f>+I44</f>
        <v>23055</v>
      </c>
      <c r="J43" s="11">
        <f>H43-I43</f>
        <v>0</v>
      </c>
      <c r="K43" s="11">
        <f>+K44</f>
        <v>23226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v>23055</v>
      </c>
      <c r="E44" s="11">
        <v>23055</v>
      </c>
      <c r="F44" s="11">
        <v>23055</v>
      </c>
      <c r="G44" s="11">
        <v>23055</v>
      </c>
      <c r="H44" s="11">
        <v>23055</v>
      </c>
      <c r="I44" s="11">
        <v>23055</v>
      </c>
      <c r="J44" s="11">
        <f>H44-I44</f>
        <v>0</v>
      </c>
      <c r="K44" s="11">
        <v>23226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D46</f>
        <v>34808</v>
      </c>
      <c r="E45" s="11">
        <f>E46</f>
        <v>34808</v>
      </c>
      <c r="F45" s="11">
        <f>F46</f>
        <v>34808</v>
      </c>
      <c r="G45" s="11">
        <f>G46</f>
        <v>34808</v>
      </c>
      <c r="H45" s="11">
        <f>H46</f>
        <v>34808</v>
      </c>
      <c r="I45" s="11">
        <f>I46</f>
        <v>34808</v>
      </c>
      <c r="J45" s="11">
        <f>H45-I45</f>
        <v>0</v>
      </c>
      <c r="K45" s="11">
        <f>K46</f>
        <v>0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34808</v>
      </c>
      <c r="E46" s="11">
        <v>34808</v>
      </c>
      <c r="F46" s="11">
        <v>34808</v>
      </c>
      <c r="G46" s="11">
        <v>34808</v>
      </c>
      <c r="H46" s="11">
        <v>34808</v>
      </c>
      <c r="I46" s="11">
        <v>34808</v>
      </c>
      <c r="J46" s="11">
        <f>H46-I46</f>
        <v>0</v>
      </c>
      <c r="K46" s="11">
        <v>0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747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v>277137</v>
      </c>
      <c r="E48" s="11">
        <v>277137</v>
      </c>
      <c r="F48" s="11">
        <v>200137</v>
      </c>
      <c r="G48" s="11">
        <v>200137</v>
      </c>
      <c r="H48" s="11">
        <v>200137</v>
      </c>
      <c r="I48" s="11">
        <v>87645</v>
      </c>
      <c r="J48" s="11">
        <f>H48-I48</f>
        <v>112492</v>
      </c>
      <c r="K48" s="11">
        <v>19297</v>
      </c>
    </row>
    <row r="49" spans="1:11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</f>
        <v>10000</v>
      </c>
      <c r="E49" s="11">
        <f>+E50</f>
        <v>10000</v>
      </c>
      <c r="F49" s="11">
        <f>+F50</f>
        <v>5500</v>
      </c>
      <c r="G49" s="11">
        <f>+G50</f>
        <v>5500</v>
      </c>
      <c r="H49" s="11">
        <f>+H50</f>
        <v>5500</v>
      </c>
      <c r="I49" s="11">
        <f>+I50</f>
        <v>357</v>
      </c>
      <c r="J49" s="11">
        <f>H49-I49</f>
        <v>5143</v>
      </c>
      <c r="K49" s="11">
        <f>+K50</f>
        <v>357</v>
      </c>
    </row>
    <row r="50" spans="1:11" s="6" customFormat="1" ht="22.5" x14ac:dyDescent="0.25">
      <c r="A50" s="10" t="s">
        <v>139</v>
      </c>
      <c r="B50" s="10" t="s">
        <v>140</v>
      </c>
      <c r="C50" s="10" t="s">
        <v>141</v>
      </c>
      <c r="D50" s="11">
        <f>+D51</f>
        <v>10000</v>
      </c>
      <c r="E50" s="11">
        <f>+E51</f>
        <v>10000</v>
      </c>
      <c r="F50" s="11">
        <f>+F51</f>
        <v>5500</v>
      </c>
      <c r="G50" s="11">
        <f>+G51</f>
        <v>5500</v>
      </c>
      <c r="H50" s="11">
        <f>+H51</f>
        <v>5500</v>
      </c>
      <c r="I50" s="11">
        <f>+I51</f>
        <v>357</v>
      </c>
      <c r="J50" s="11">
        <f>H50-I50</f>
        <v>5143</v>
      </c>
      <c r="K50" s="11">
        <f>+K51</f>
        <v>357</v>
      </c>
    </row>
    <row r="51" spans="1:11" s="6" customFormat="1" x14ac:dyDescent="0.25">
      <c r="A51" s="10" t="s">
        <v>142</v>
      </c>
      <c r="B51" s="10" t="s">
        <v>143</v>
      </c>
      <c r="C51" s="10" t="s">
        <v>144</v>
      </c>
      <c r="D51" s="11">
        <v>10000</v>
      </c>
      <c r="E51" s="11">
        <v>10000</v>
      </c>
      <c r="F51" s="11">
        <v>5500</v>
      </c>
      <c r="G51" s="11">
        <v>5500</v>
      </c>
      <c r="H51" s="11">
        <v>5500</v>
      </c>
      <c r="I51" s="11">
        <v>357</v>
      </c>
      <c r="J51" s="11">
        <f>H51-I51</f>
        <v>5143</v>
      </c>
      <c r="K51" s="11">
        <v>357</v>
      </c>
    </row>
    <row r="52" spans="1:11" s="6" customFormat="1" ht="22.5" x14ac:dyDescent="0.25">
      <c r="A52" s="10" t="s">
        <v>145</v>
      </c>
      <c r="B52" s="10" t="s">
        <v>146</v>
      </c>
      <c r="C52" s="10" t="s">
        <v>147</v>
      </c>
      <c r="D52" s="11">
        <f>+D53+D55+D58</f>
        <v>692869</v>
      </c>
      <c r="E52" s="11">
        <f>+E53+E55+E58</f>
        <v>692869</v>
      </c>
      <c r="F52" s="11">
        <f>+F53+F55+F58</f>
        <v>438869</v>
      </c>
      <c r="G52" s="11">
        <f>+G53+G55+G58</f>
        <v>438869</v>
      </c>
      <c r="H52" s="11">
        <f>+H53+H55+H58</f>
        <v>438869</v>
      </c>
      <c r="I52" s="11">
        <f>+I53+I55+I58</f>
        <v>228631</v>
      </c>
      <c r="J52" s="11">
        <f>H52-I52</f>
        <v>210238</v>
      </c>
      <c r="K52" s="11">
        <f>+K53+K55+K58</f>
        <v>1791989</v>
      </c>
    </row>
    <row r="53" spans="1:11" s="6" customFormat="1" ht="22.5" x14ac:dyDescent="0.25">
      <c r="A53" s="10" t="s">
        <v>148</v>
      </c>
      <c r="B53" s="10" t="s">
        <v>149</v>
      </c>
      <c r="C53" s="10" t="s">
        <v>150</v>
      </c>
      <c r="D53" s="11">
        <f>+D54</f>
        <v>60000</v>
      </c>
      <c r="E53" s="11">
        <f>+E54</f>
        <v>60000</v>
      </c>
      <c r="F53" s="11">
        <f>+F54</f>
        <v>40000</v>
      </c>
      <c r="G53" s="11">
        <f>+G54</f>
        <v>40000</v>
      </c>
      <c r="H53" s="11">
        <f>+H54</f>
        <v>40000</v>
      </c>
      <c r="I53" s="11">
        <f>+I54</f>
        <v>0</v>
      </c>
      <c r="J53" s="11">
        <f>H53-I53</f>
        <v>40000</v>
      </c>
      <c r="K53" s="11">
        <f>+K54</f>
        <v>0</v>
      </c>
    </row>
    <row r="54" spans="1:11" s="6" customFormat="1" ht="22.5" x14ac:dyDescent="0.25">
      <c r="A54" s="10" t="s">
        <v>151</v>
      </c>
      <c r="B54" s="10" t="s">
        <v>152</v>
      </c>
      <c r="C54" s="10" t="s">
        <v>153</v>
      </c>
      <c r="D54" s="11">
        <v>60000</v>
      </c>
      <c r="E54" s="11">
        <v>60000</v>
      </c>
      <c r="F54" s="11">
        <v>40000</v>
      </c>
      <c r="G54" s="11">
        <v>40000</v>
      </c>
      <c r="H54" s="11">
        <v>40000</v>
      </c>
      <c r="I54" s="11">
        <v>0</v>
      </c>
      <c r="J54" s="11">
        <f>H54-I54</f>
        <v>40000</v>
      </c>
      <c r="K54" s="11">
        <v>0</v>
      </c>
    </row>
    <row r="55" spans="1:11" s="6" customFormat="1" ht="22.5" x14ac:dyDescent="0.25">
      <c r="A55" s="10" t="s">
        <v>154</v>
      </c>
      <c r="B55" s="10" t="s">
        <v>155</v>
      </c>
      <c r="C55" s="10" t="s">
        <v>156</v>
      </c>
      <c r="D55" s="11">
        <f>D56</f>
        <v>437000</v>
      </c>
      <c r="E55" s="11">
        <f>E56</f>
        <v>437000</v>
      </c>
      <c r="F55" s="11">
        <f>F56</f>
        <v>253000</v>
      </c>
      <c r="G55" s="11">
        <f>G56</f>
        <v>253000</v>
      </c>
      <c r="H55" s="11">
        <f>H56</f>
        <v>253000</v>
      </c>
      <c r="I55" s="11">
        <f>I56</f>
        <v>193912</v>
      </c>
      <c r="J55" s="11">
        <f>H55-I55</f>
        <v>59088</v>
      </c>
      <c r="K55" s="11">
        <f>K56</f>
        <v>109691</v>
      </c>
    </row>
    <row r="56" spans="1:11" s="6" customFormat="1" ht="22.5" x14ac:dyDescent="0.25">
      <c r="A56" s="10" t="s">
        <v>157</v>
      </c>
      <c r="B56" s="10" t="s">
        <v>158</v>
      </c>
      <c r="C56" s="10" t="s">
        <v>159</v>
      </c>
      <c r="D56" s="11">
        <f>D57</f>
        <v>437000</v>
      </c>
      <c r="E56" s="11">
        <f>E57</f>
        <v>437000</v>
      </c>
      <c r="F56" s="11">
        <f>F57</f>
        <v>253000</v>
      </c>
      <c r="G56" s="11">
        <f>G57</f>
        <v>253000</v>
      </c>
      <c r="H56" s="11">
        <f>H57</f>
        <v>253000</v>
      </c>
      <c r="I56" s="11">
        <f>I57</f>
        <v>193912</v>
      </c>
      <c r="J56" s="11">
        <f>H56-I56</f>
        <v>59088</v>
      </c>
      <c r="K56" s="11">
        <f>K57</f>
        <v>109691</v>
      </c>
    </row>
    <row r="57" spans="1:11" s="6" customFormat="1" x14ac:dyDescent="0.25">
      <c r="A57" s="10" t="s">
        <v>160</v>
      </c>
      <c r="B57" s="10" t="s">
        <v>161</v>
      </c>
      <c r="C57" s="10" t="s">
        <v>162</v>
      </c>
      <c r="D57" s="11">
        <v>437000</v>
      </c>
      <c r="E57" s="11">
        <v>437000</v>
      </c>
      <c r="F57" s="11">
        <v>253000</v>
      </c>
      <c r="G57" s="11">
        <v>253000</v>
      </c>
      <c r="H57" s="11">
        <v>253000</v>
      </c>
      <c r="I57" s="11">
        <v>193912</v>
      </c>
      <c r="J57" s="11">
        <f>H57-I57</f>
        <v>59088</v>
      </c>
      <c r="K57" s="11">
        <v>109691</v>
      </c>
    </row>
    <row r="58" spans="1:11" s="6" customFormat="1" ht="22.5" x14ac:dyDescent="0.25">
      <c r="A58" s="10" t="s">
        <v>163</v>
      </c>
      <c r="B58" s="10" t="s">
        <v>164</v>
      </c>
      <c r="C58" s="10" t="s">
        <v>165</v>
      </c>
      <c r="D58" s="11">
        <f>+D59+D60</f>
        <v>195869</v>
      </c>
      <c r="E58" s="11">
        <f>+E59+E60</f>
        <v>195869</v>
      </c>
      <c r="F58" s="11">
        <f>+F59+F60</f>
        <v>145869</v>
      </c>
      <c r="G58" s="11">
        <f>+G59+G60</f>
        <v>145869</v>
      </c>
      <c r="H58" s="11">
        <f>+H59+H60</f>
        <v>145869</v>
      </c>
      <c r="I58" s="11">
        <f>+I59+I60</f>
        <v>34719</v>
      </c>
      <c r="J58" s="11">
        <f>H58-I58</f>
        <v>111150</v>
      </c>
      <c r="K58" s="11">
        <f>+K59+K60</f>
        <v>1682298</v>
      </c>
    </row>
    <row r="59" spans="1:11" s="6" customFormat="1" x14ac:dyDescent="0.25">
      <c r="A59" s="10" t="s">
        <v>166</v>
      </c>
      <c r="B59" s="10" t="s">
        <v>167</v>
      </c>
      <c r="C59" s="10" t="s">
        <v>168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1682054</v>
      </c>
    </row>
    <row r="60" spans="1:11" s="6" customFormat="1" x14ac:dyDescent="0.25">
      <c r="A60" s="10" t="s">
        <v>169</v>
      </c>
      <c r="B60" s="10" t="s">
        <v>170</v>
      </c>
      <c r="C60" s="10" t="s">
        <v>171</v>
      </c>
      <c r="D60" s="11">
        <v>195869</v>
      </c>
      <c r="E60" s="11">
        <v>195869</v>
      </c>
      <c r="F60" s="11">
        <v>145869</v>
      </c>
      <c r="G60" s="11">
        <v>145869</v>
      </c>
      <c r="H60" s="11">
        <v>145869</v>
      </c>
      <c r="I60" s="11">
        <v>34719</v>
      </c>
      <c r="J60" s="11">
        <f>H60-I60</f>
        <v>111150</v>
      </c>
      <c r="K60" s="11">
        <v>244</v>
      </c>
    </row>
    <row r="61" spans="1:11" s="6" customFormat="1" x14ac:dyDescent="0.25">
      <c r="A61" s="10" t="s">
        <v>172</v>
      </c>
      <c r="B61" s="10" t="s">
        <v>173</v>
      </c>
      <c r="C61" s="10" t="s">
        <v>174</v>
      </c>
      <c r="D61" s="11">
        <v>0</v>
      </c>
      <c r="E61" s="11">
        <v>-95869</v>
      </c>
      <c r="F61" s="11">
        <v>-95869</v>
      </c>
      <c r="G61" s="11">
        <v>0</v>
      </c>
      <c r="H61" s="11">
        <v>0</v>
      </c>
      <c r="I61" s="11">
        <v>124877</v>
      </c>
      <c r="J61" s="11">
        <f>H61-I61</f>
        <v>-124877</v>
      </c>
      <c r="K61" s="11">
        <v>0</v>
      </c>
    </row>
    <row r="62" spans="1:11" s="6" customFormat="1" x14ac:dyDescent="0.25">
      <c r="A62" s="10" t="s">
        <v>175</v>
      </c>
      <c r="B62" s="10" t="s">
        <v>176</v>
      </c>
      <c r="C62" s="10" t="s">
        <v>177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124877</v>
      </c>
      <c r="J62" s="11">
        <f>H62-I62</f>
        <v>-124877</v>
      </c>
      <c r="K62" s="11">
        <v>0</v>
      </c>
    </row>
    <row r="63" spans="1:11" s="6" customFormat="1" x14ac:dyDescent="0.25">
      <c r="A63" s="10" t="s">
        <v>178</v>
      </c>
      <c r="B63" s="10" t="s">
        <v>179</v>
      </c>
      <c r="C63" s="10" t="s">
        <v>180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78806</v>
      </c>
      <c r="J63" s="11">
        <f>H63-I63</f>
        <v>-78806</v>
      </c>
      <c r="K63" s="11">
        <v>0</v>
      </c>
    </row>
    <row r="64" spans="1:11" s="6" customFormat="1" x14ac:dyDescent="0.25">
      <c r="A64" s="10" t="s">
        <v>181</v>
      </c>
      <c r="B64" s="10" t="s">
        <v>182</v>
      </c>
      <c r="C64" s="10" t="s">
        <v>183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46071</v>
      </c>
      <c r="J64" s="11">
        <f>H64-I64</f>
        <v>-46071</v>
      </c>
      <c r="K64" s="11">
        <v>0</v>
      </c>
    </row>
    <row r="65" spans="1:12" s="6" customFormat="1" x14ac:dyDescent="0.25">
      <c r="A65" s="10" t="s">
        <v>184</v>
      </c>
      <c r="B65" s="10" t="s">
        <v>185</v>
      </c>
      <c r="C65" s="10" t="s">
        <v>186</v>
      </c>
      <c r="D65" s="11">
        <v>0</v>
      </c>
      <c r="E65" s="11">
        <v>-95869</v>
      </c>
      <c r="F65" s="11">
        <v>-95869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2" s="6" customFormat="1" x14ac:dyDescent="0.25">
      <c r="A66" s="10" t="s">
        <v>187</v>
      </c>
      <c r="B66" s="10" t="s">
        <v>188</v>
      </c>
      <c r="C66" s="10" t="s">
        <v>189</v>
      </c>
      <c r="D66" s="11">
        <v>0</v>
      </c>
      <c r="E66" s="11">
        <v>-95869</v>
      </c>
      <c r="F66" s="11">
        <v>-95869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190</v>
      </c>
      <c r="B68" s="13"/>
      <c r="C68" s="13"/>
      <c r="D68" s="13"/>
      <c r="E68" s="13" t="s">
        <v>192</v>
      </c>
      <c r="F68" s="13"/>
      <c r="G68" s="13"/>
      <c r="H68" s="13"/>
      <c r="I68" s="13" t="s">
        <v>193</v>
      </c>
      <c r="J68" s="13"/>
      <c r="K68" s="13"/>
      <c r="L68" s="13"/>
    </row>
    <row r="69" spans="1:12" x14ac:dyDescent="0.25">
      <c r="A69" s="3" t="s">
        <v>191</v>
      </c>
      <c r="B69" s="3"/>
      <c r="C69" s="3"/>
      <c r="D69" s="3"/>
      <c r="E69" s="3"/>
      <c r="F69" s="3"/>
      <c r="G69" s="3"/>
      <c r="H69" s="3"/>
      <c r="I69" s="3" t="s">
        <v>194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1">
    <mergeCell ref="A68:D68"/>
    <mergeCell ref="A69:D69"/>
    <mergeCell ref="E68:H68"/>
    <mergeCell ref="E69:H69"/>
    <mergeCell ref="I68:L68"/>
    <mergeCell ref="I69:L6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2017-07-26T07:57:22Z</dcterms:created>
  <dcterms:modified xsi:type="dcterms:W3CDTF">2017-07-26T07:57:25Z</dcterms:modified>
</cp:coreProperties>
</file>