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H27" i="1"/>
  <c r="F27" i="1" s="1"/>
  <c r="K27" i="1" s="1"/>
  <c r="I27" i="1"/>
  <c r="J27" i="1"/>
  <c r="F28" i="1"/>
  <c r="K28" i="1"/>
  <c r="F29" i="1"/>
  <c r="K29" i="1" s="1"/>
  <c r="F30" i="1"/>
  <c r="K30" i="1"/>
  <c r="F31" i="1"/>
  <c r="K31" i="1" s="1"/>
  <c r="D33" i="1"/>
  <c r="E33" i="1"/>
  <c r="E32" i="1" s="1"/>
  <c r="G33" i="1"/>
  <c r="F33" i="1" s="1"/>
  <c r="K33" i="1" s="1"/>
  <c r="H33" i="1"/>
  <c r="H32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G51" i="1"/>
  <c r="G50" i="1" s="1"/>
  <c r="H51" i="1"/>
  <c r="F51" i="1" s="1"/>
  <c r="K51" i="1" s="1"/>
  <c r="I51" i="1"/>
  <c r="J51" i="1"/>
  <c r="F52" i="1"/>
  <c r="K52" i="1"/>
  <c r="F53" i="1"/>
  <c r="K53" i="1" s="1"/>
  <c r="D54" i="1"/>
  <c r="E54" i="1"/>
  <c r="G54" i="1"/>
  <c r="H54" i="1"/>
  <c r="F54" i="1" s="1"/>
  <c r="K54" i="1" s="1"/>
  <c r="I54" i="1"/>
  <c r="J54" i="1"/>
  <c r="F55" i="1"/>
  <c r="K55" i="1"/>
  <c r="F56" i="1"/>
  <c r="K56" i="1" s="1"/>
  <c r="D58" i="1"/>
  <c r="D57" i="1" s="1"/>
  <c r="E58" i="1"/>
  <c r="E57" i="1" s="1"/>
  <c r="G58" i="1"/>
  <c r="G57" i="1" s="1"/>
  <c r="H58" i="1"/>
  <c r="F58" i="1" s="1"/>
  <c r="K58" i="1" s="1"/>
  <c r="I58" i="1"/>
  <c r="I57" i="1" s="1"/>
  <c r="J58" i="1"/>
  <c r="J57" i="1" s="1"/>
  <c r="F59" i="1"/>
  <c r="K59" i="1"/>
  <c r="D60" i="1"/>
  <c r="E60" i="1"/>
  <c r="G60" i="1"/>
  <c r="F60" i="1" s="1"/>
  <c r="K60" i="1" s="1"/>
  <c r="H60" i="1"/>
  <c r="I60" i="1"/>
  <c r="J60" i="1"/>
  <c r="F61" i="1"/>
  <c r="K61" i="1" s="1"/>
  <c r="F62" i="1"/>
  <c r="K62" i="1"/>
  <c r="F63" i="1"/>
  <c r="K63" i="1" s="1"/>
  <c r="D66" i="1"/>
  <c r="D65" i="1" s="1"/>
  <c r="D64" i="1" s="1"/>
  <c r="E66" i="1"/>
  <c r="E65" i="1" s="1"/>
  <c r="E64" i="1" s="1"/>
  <c r="G66" i="1"/>
  <c r="G65" i="1" s="1"/>
  <c r="H66" i="1"/>
  <c r="F66" i="1" s="1"/>
  <c r="K66" i="1" s="1"/>
  <c r="I66" i="1"/>
  <c r="I65" i="1" s="1"/>
  <c r="I64" i="1" s="1"/>
  <c r="J66" i="1"/>
  <c r="J65" i="1" s="1"/>
  <c r="J64" i="1" s="1"/>
  <c r="F67" i="1"/>
  <c r="K67" i="1"/>
  <c r="F68" i="1"/>
  <c r="K68" i="1" s="1"/>
  <c r="F69" i="1"/>
  <c r="K69" i="1"/>
  <c r="F70" i="1"/>
  <c r="K70" i="1" s="1"/>
  <c r="F71" i="1"/>
  <c r="K71" i="1"/>
  <c r="D72" i="1"/>
  <c r="E72" i="1"/>
  <c r="G72" i="1"/>
  <c r="F72" i="1" s="1"/>
  <c r="K72" i="1" s="1"/>
  <c r="H72" i="1"/>
  <c r="I72" i="1"/>
  <c r="J72" i="1"/>
  <c r="F73" i="1"/>
  <c r="K73" i="1" s="1"/>
  <c r="F74" i="1"/>
  <c r="K74" i="1"/>
  <c r="F75" i="1"/>
  <c r="K75" i="1" s="1"/>
  <c r="F65" i="1" l="1"/>
  <c r="K65" i="1" s="1"/>
  <c r="G64" i="1"/>
  <c r="J50" i="1"/>
  <c r="J45" i="1" s="1"/>
  <c r="I50" i="1"/>
  <c r="I45" i="1" s="1"/>
  <c r="D32" i="1"/>
  <c r="E45" i="1"/>
  <c r="E50" i="1"/>
  <c r="D45" i="1"/>
  <c r="J32" i="1"/>
  <c r="J14" i="1" s="1"/>
  <c r="J13" i="1" s="1"/>
  <c r="G22" i="1"/>
  <c r="D50" i="1"/>
  <c r="I32" i="1"/>
  <c r="I14" i="1" s="1"/>
  <c r="I13" i="1" s="1"/>
  <c r="E14" i="1"/>
  <c r="D14" i="1"/>
  <c r="D13" i="1" s="1"/>
  <c r="H57" i="1"/>
  <c r="H50" i="1" s="1"/>
  <c r="H65" i="1"/>
  <c r="H64" i="1" s="1"/>
  <c r="G47" i="1"/>
  <c r="G37" i="1"/>
  <c r="F37" i="1" s="1"/>
  <c r="K37" i="1" s="1"/>
  <c r="G16" i="1"/>
  <c r="H42" i="1"/>
  <c r="F42" i="1" s="1"/>
  <c r="K42" i="1" s="1"/>
  <c r="H23" i="1"/>
  <c r="H22" i="1" s="1"/>
  <c r="H14" i="1" s="1"/>
  <c r="F50" i="1" l="1"/>
  <c r="K50" i="1" s="1"/>
  <c r="H45" i="1"/>
  <c r="H13" i="1" s="1"/>
  <c r="I11" i="1"/>
  <c r="I12" i="1"/>
  <c r="J11" i="1"/>
  <c r="J12" i="1"/>
  <c r="D11" i="1"/>
  <c r="D12" i="1"/>
  <c r="E13" i="1"/>
  <c r="F57" i="1"/>
  <c r="K57" i="1" s="1"/>
  <c r="G46" i="1"/>
  <c r="F47" i="1"/>
  <c r="K47" i="1" s="1"/>
  <c r="F16" i="1"/>
  <c r="K16" i="1" s="1"/>
  <c r="G15" i="1"/>
  <c r="G32" i="1"/>
  <c r="F32" i="1" s="1"/>
  <c r="K32" i="1" s="1"/>
  <c r="F22" i="1"/>
  <c r="K22" i="1" s="1"/>
  <c r="F23" i="1"/>
  <c r="K23" i="1" s="1"/>
  <c r="F64" i="1"/>
  <c r="K64" i="1" s="1"/>
  <c r="H11" i="1" l="1"/>
  <c r="H12" i="1"/>
  <c r="F15" i="1"/>
  <c r="K15" i="1" s="1"/>
  <c r="G14" i="1"/>
  <c r="F46" i="1"/>
  <c r="K46" i="1" s="1"/>
  <c r="G45" i="1"/>
  <c r="F45" i="1" s="1"/>
  <c r="K45" i="1" s="1"/>
  <c r="E11" i="1"/>
  <c r="E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<sst xmlns="http://schemas.openxmlformats.org/spreadsheetml/2006/main" count="221" uniqueCount="221">
  <si>
    <t>JUDETUL  VASLUI</t>
  </si>
  <si>
    <t>COMUNA CODAESTI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</si>
  <si>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</si>
  <si>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</si>
  <si>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</si>
  <si>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</si>
  <si>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</si>
  <si>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</si>
  <si>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</si>
  <si>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</si>
  <si>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</si>
  <si>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</si>
  <si>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</si>
  <si>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</si>
  <si>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</si>
  <si>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</si>
  <si>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</si>
  <si>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</si>
  <si>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</si>
  <si>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</si>
  <si>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</si>
  <si>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</si>
  <si>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</si>
  <si>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</si>
  <si>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</si>
  <si>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</si>
  <si>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</si>
  <si>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</si>
  <si>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</si>
  <si>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</si>
  <si>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</si>
  <si>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</si>
  <si>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</si>
  <si>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</si>
  <si>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</si>
  <si>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</si>
  <si>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</si>
  <si>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</si>
  <si>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</si>
  <si>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</si>
  <si>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</si>
  <si>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</si>
  <si>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</si>
  <si>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</si>
  <si>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</si>
  <si>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</si>
  <si>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</si>
  <si>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</si>
  <si>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</si>
  <si>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</si>
  <si>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</si>
  <si>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</si>
  <si>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</si>
  <si>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</si>
  <si>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</si>
  <si>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</si>
  <si>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</si>
  <si>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</si>
  <si>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</si>
  <si>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</si>
  <si>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</si>
  <si>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</si>
  <si>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</si>
  <si>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</si>
  <si>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</si>
  <si>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</si>
  <si>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</si>
  <si>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</si>
  <si>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</si>
  <si>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</si>
  <si>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</si>
  <si>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</si>
  <si>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</si>
  <si>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</si>
  <si>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</si>
  <si>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</si>
  <si>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</si>
  <si>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</si>
  <si>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</si>
  <si>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</si>
  <si>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</si>
  <si>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</si>
  <si>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</si>
  <si>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</si>
  <si>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</si>
  <si>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</si>
  <si>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</si>
  <si>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</si>
  <si>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</si>
  <si>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</si>
  <si>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</si>
  <si>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</si>
  <si>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</si>
  <si>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</si>
  <si>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</si>
  <si>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</si>
  <si>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</si>
  <si>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</si>
  <si>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</si>
  <si>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</si>
  <si>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</si>
  <si>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</si>
  <si>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</si>
  <si>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</si>
  <si>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</si>
  <si>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</si>
  <si>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</si>
  <si>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</si>
  <si>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</si>
  <si>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</si>
  <si>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</si>
  <si>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</si>
  <si>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</si>
  <si>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</si>
  <si>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</si>
  <si>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</si>
  <si>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</si>
  <si>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</si>
  <si>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</si>
  <si>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</si>
  <si>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</si>
  <si>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</si>
  <si>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</si>
  <si>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</si>
  <si>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</si>
  <si>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</si>
  <si>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</si>
  <si>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</si>
  <si>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</si>
  <si>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</si>
  <si>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</si>
  <si>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</si>
  <si>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</si>
  <si>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</si>
  <si>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</si>
  <si>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</si>
  <si>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</si>
  <si>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</si>
  <si>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</si>
  <si>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</si>
  <si>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</si>
  <si>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</si>
  <si>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</si>
  <si>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</si>
  <si>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</si>
  <si>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</si>
  <si>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</si>
  <si>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</si>
  <si>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Alte venituri din prestari de servicii si alte activitati</t>
  </si>
  <si>
    <t>33.02.50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</si>
  <si>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</si>
  <si>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</si>
  <si>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</si>
  <si>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</si>
  <si>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</si>
  <si>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</si>
  <si>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77</t>
  </si>
  <si>
    <t>Alte venituri din taxe administrative, eliberari permise</t>
  </si>
  <si>
    <t>34.02.50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</si>
  <si>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</si>
  <si>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</si>
  <si>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</si>
  <si>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</si>
  <si>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</si>
  <si>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</si>
  <si>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</si>
  <si>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</si>
  <si>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</si>
  <si>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</si>
  <si>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</si>
  <si>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</si>
  <si>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87</t>
  </si>
  <si>
    <t>Taxe speciale</t>
  </si>
  <si>
    <t>36.02.06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</si>
  <si>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</si>
  <si>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</si>
  <si>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</si>
  <si>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</si>
  <si>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</si>
  <si>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</si>
  <si>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</si>
  <si>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</si>
  <si>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</si>
  <si>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</si>
  <si>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</si>
  <si>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</si>
  <si>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</si>
  <si>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</si>
  <si>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</si>
  <si>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</si>
  <si>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</si>
  <si>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</si>
  <si>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154</t>
  </si>
  <si>
    <t>Finantarea  lucrarilor de cadastru imobiliar</t>
  </si>
  <si>
    <t>42.02.29</t>
  </si>
  <si>
    <t>157</t>
  </si>
  <si>
    <t>Subventii pentru acordarea ajutorului pentru incalzirea locuintei cu lemne, carbuni, combustibili petrolieri</t>
  </si>
  <si>
    <t>42.02.34</t>
  </si>
  <si>
    <t>162</t>
  </si>
  <si>
    <t>Subventii din bugetul de stat pentru finantarea sanatatii</t>
  </si>
  <si>
    <t>42.02.41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</si>
  <si>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</si>
  <si>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</si>
  <si>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</si>
  <si>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</si>
  <si>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</si>
  <si>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</si>
  <si>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191</t>
  </si>
  <si>
    <t>Sume primite de la Agenţia Naţională de Cadastru şi Publicitate Imobiliară</t>
  </si>
  <si>
    <t>43.02.21</t>
  </si>
  <si>
    <t>194</t>
  </si>
  <si>
    <t>Sume primite de la bugetul judetului către bugetele locale pentru plata drepturilor de care beneficiează copii cu cerinte educationale speciale integrati in invatamantul de masă</t>
  </si>
  <si>
    <t>43.02.30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</si>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</sst>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D13+D64</f>
        <v>6275765</v>
      </c>
      <c r="E11" s="11">
        <f>E13+E64</f>
        <v>7223148</v>
      </c>
      <c r="F11" s="11">
        <f>G11+H11</f>
        <v>8035290</v>
      </c>
      <c r="G11" s="11">
        <f>G13+G64</f>
        <v>1170562</v>
      </c>
      <c r="H11" s="11">
        <f>H13+H64</f>
        <v>6864728</v>
      </c>
      <c r="I11" s="11">
        <f>I13+I64</f>
        <v>6780350</v>
      </c>
      <c r="J11" s="11">
        <f>J13+J64</f>
        <v>103203</v>
      </c>
      <c r="K11" s="11">
        <f>F11-I11-J11</f>
        <v>1151737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</f>
        <v>1662427</v>
      </c>
      <c r="E12" s="11">
        <f>E13-E33</f>
        <v>1650428</v>
      </c>
      <c r="F12" s="11">
        <f>G12+H12</f>
        <v>2664567</v>
      </c>
      <c r="G12" s="11">
        <f>G13-G33</f>
        <v>1170562</v>
      </c>
      <c r="H12" s="11">
        <f>H13-H33</f>
        <v>1494005</v>
      </c>
      <c r="I12" s="11">
        <f>I13-I33</f>
        <v>1409627</v>
      </c>
      <c r="J12" s="11">
        <f>J13-J33</f>
        <v>103203</v>
      </c>
      <c r="K12" s="11">
        <f>F12-I12-J12</f>
        <v>1151737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6150437</v>
      </c>
      <c r="E13" s="11">
        <f>E14+E45</f>
        <v>6843438</v>
      </c>
      <c r="F13" s="11">
        <f>G13+H13</f>
        <v>7674163</v>
      </c>
      <c r="G13" s="11">
        <f>G14+G45</f>
        <v>1170562</v>
      </c>
      <c r="H13" s="11">
        <f>H14+H45</f>
        <v>6503601</v>
      </c>
      <c r="I13" s="11">
        <f>I14+I45</f>
        <v>6419223</v>
      </c>
      <c r="J13" s="11">
        <f>J14+J45</f>
        <v>103203</v>
      </c>
      <c r="K13" s="11">
        <f>F13-I13-J13</f>
        <v>1151737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5701960</v>
      </c>
      <c r="E14" s="11">
        <f>E15+E22+E32+E42</f>
        <v>6394960</v>
      </c>
      <c r="F14" s="11">
        <f>G14+H14</f>
        <v>7040570</v>
      </c>
      <c r="G14" s="11">
        <f>G15+G22+G32+G42</f>
        <v>680003</v>
      </c>
      <c r="H14" s="11">
        <f>H15+H22+H32+H42</f>
        <v>6360567</v>
      </c>
      <c r="I14" s="11">
        <f>I15+I22+I32+I42</f>
        <v>6208670</v>
      </c>
      <c r="J14" s="11">
        <f>J15+J22+J32+J42</f>
        <v>59150</v>
      </c>
      <c r="K14" s="11">
        <f>F14-I14-J14</f>
        <v>772750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447000</v>
      </c>
      <c r="E15" s="11">
        <f>+E16</f>
        <v>425000</v>
      </c>
      <c r="F15" s="11">
        <f>G15+H15</f>
        <v>796087</v>
      </c>
      <c r="G15" s="11">
        <f>+G16</f>
        <v>0</v>
      </c>
      <c r="H15" s="11">
        <f>+H16</f>
        <v>796087</v>
      </c>
      <c r="I15" s="11">
        <f>+I16</f>
        <v>796087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447000</v>
      </c>
      <c r="E16" s="11">
        <f>E17+E19</f>
        <v>425000</v>
      </c>
      <c r="F16" s="11">
        <f>G16+H16</f>
        <v>796087</v>
      </c>
      <c r="G16" s="11">
        <f>G17+G19</f>
        <v>0</v>
      </c>
      <c r="H16" s="11">
        <f>H17+H19</f>
        <v>796087</v>
      </c>
      <c r="I16" s="11">
        <f>I17+I19</f>
        <v>796087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6000</v>
      </c>
      <c r="E17" s="11">
        <f>+E18</f>
        <v>6000</v>
      </c>
      <c r="F17" s="11">
        <f>G17+H17</f>
        <v>6219</v>
      </c>
      <c r="G17" s="11">
        <f>+G18</f>
        <v>0</v>
      </c>
      <c r="H17" s="11">
        <f>+H18</f>
        <v>6219</v>
      </c>
      <c r="I17" s="11">
        <f>+I18</f>
        <v>6219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6000</v>
      </c>
      <c r="E18" s="11">
        <v>6000</v>
      </c>
      <c r="F18" s="11">
        <f>G18+H18</f>
        <v>6219</v>
      </c>
      <c r="G18" s="11">
        <v>0</v>
      </c>
      <c r="H18" s="11">
        <v>6219</v>
      </c>
      <c r="I18" s="11">
        <v>6219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441000</v>
      </c>
      <c r="E19" s="11">
        <f>E20+E21</f>
        <v>419000</v>
      </c>
      <c r="F19" s="11">
        <f>G19+H19</f>
        <v>789868</v>
      </c>
      <c r="G19" s="11">
        <f>G20+G21</f>
        <v>0</v>
      </c>
      <c r="H19" s="11">
        <f>H20+H21</f>
        <v>789868</v>
      </c>
      <c r="I19" s="11">
        <f>I20+I21</f>
        <v>789868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0</v>
      </c>
      <c r="E20" s="11">
        <v>0</v>
      </c>
      <c r="F20" s="11">
        <f>G20+H20</f>
        <v>313194</v>
      </c>
      <c r="G20" s="11">
        <v>0</v>
      </c>
      <c r="H20" s="11">
        <v>313194</v>
      </c>
      <c r="I20" s="11">
        <v>313194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441000</v>
      </c>
      <c r="E21" s="11">
        <v>419000</v>
      </c>
      <c r="F21" s="11">
        <f>G21+H21</f>
        <v>476674</v>
      </c>
      <c r="G21" s="11">
        <v>0</v>
      </c>
      <c r="H21" s="11">
        <v>476674</v>
      </c>
      <c r="I21" s="11">
        <v>476674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636950</v>
      </c>
      <c r="E22" s="11">
        <f>E23</f>
        <v>636950</v>
      </c>
      <c r="F22" s="11">
        <f>G22+H22</f>
        <v>1060770</v>
      </c>
      <c r="G22" s="11">
        <f>G23</f>
        <v>627851</v>
      </c>
      <c r="H22" s="11">
        <f>H23</f>
        <v>432919</v>
      </c>
      <c r="I22" s="11">
        <f>I23</f>
        <v>286148</v>
      </c>
      <c r="J22" s="11">
        <f>J23</f>
        <v>57036</v>
      </c>
      <c r="K22" s="11">
        <f>F22-I22-J22</f>
        <v>717586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636950</v>
      </c>
      <c r="E23" s="11">
        <f>E24+E27+E31</f>
        <v>636950</v>
      </c>
      <c r="F23" s="11">
        <f>G23+H23</f>
        <v>1060770</v>
      </c>
      <c r="G23" s="11">
        <f>G24+G27+G31</f>
        <v>627851</v>
      </c>
      <c r="H23" s="11">
        <f>H24+H27+H31</f>
        <v>432919</v>
      </c>
      <c r="I23" s="11">
        <f>I24+I27+I31</f>
        <v>286148</v>
      </c>
      <c r="J23" s="11">
        <f>J24+J27+J31</f>
        <v>57036</v>
      </c>
      <c r="K23" s="11">
        <f>F23-I23-J23</f>
        <v>717586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113550</v>
      </c>
      <c r="E24" s="11">
        <f>E25+E26</f>
        <v>113550</v>
      </c>
      <c r="F24" s="11">
        <f>G24+H24</f>
        <v>159647</v>
      </c>
      <c r="G24" s="11">
        <f>G25+G26</f>
        <v>64112</v>
      </c>
      <c r="H24" s="11">
        <f>H25+H26</f>
        <v>95535</v>
      </c>
      <c r="I24" s="11">
        <f>I25+I26</f>
        <v>52157</v>
      </c>
      <c r="J24" s="11">
        <f>J25+J26</f>
        <v>27101</v>
      </c>
      <c r="K24" s="11">
        <f>F24-I24-J24</f>
        <v>80389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75000</v>
      </c>
      <c r="E25" s="11">
        <v>75000</v>
      </c>
      <c r="F25" s="11">
        <f>G25+H25</f>
        <v>83890</v>
      </c>
      <c r="G25" s="11">
        <v>44148</v>
      </c>
      <c r="H25" s="11">
        <v>39742</v>
      </c>
      <c r="I25" s="11">
        <v>36596</v>
      </c>
      <c r="J25" s="11">
        <v>19</v>
      </c>
      <c r="K25" s="11">
        <f>F25-I25-J25</f>
        <v>47275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38550</v>
      </c>
      <c r="E26" s="11">
        <v>38550</v>
      </c>
      <c r="F26" s="11">
        <f>G26+H26</f>
        <v>75757</v>
      </c>
      <c r="G26" s="11">
        <v>19964</v>
      </c>
      <c r="H26" s="11">
        <v>55793</v>
      </c>
      <c r="I26" s="11">
        <v>15561</v>
      </c>
      <c r="J26" s="11">
        <v>27082</v>
      </c>
      <c r="K26" s="11">
        <f>F26-I26-J26</f>
        <v>33114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523400</v>
      </c>
      <c r="E27" s="11">
        <f>E28+E29+E30</f>
        <v>523400</v>
      </c>
      <c r="F27" s="11">
        <f>G27+H27</f>
        <v>900320</v>
      </c>
      <c r="G27" s="11">
        <f>G28+G29+G30</f>
        <v>563739</v>
      </c>
      <c r="H27" s="11">
        <f>H28+H29+H30</f>
        <v>336581</v>
      </c>
      <c r="I27" s="11">
        <f>I28+I29+I30</f>
        <v>233675</v>
      </c>
      <c r="J27" s="11">
        <f>J28+J29+J30</f>
        <v>29935</v>
      </c>
      <c r="K27" s="11">
        <f>F27-I27-J27</f>
        <v>636710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210000</v>
      </c>
      <c r="E28" s="11">
        <v>210000</v>
      </c>
      <c r="F28" s="11">
        <f>G28+H28</f>
        <v>215256</v>
      </c>
      <c r="G28" s="11">
        <v>75968</v>
      </c>
      <c r="H28" s="11">
        <v>139288</v>
      </c>
      <c r="I28" s="11">
        <v>95600</v>
      </c>
      <c r="J28" s="11">
        <v>8442</v>
      </c>
      <c r="K28" s="11">
        <f>F28-I28-J28</f>
        <v>111214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13400</v>
      </c>
      <c r="E29" s="11">
        <v>13400</v>
      </c>
      <c r="F29" s="11">
        <f>G29+H29</f>
        <v>15672</v>
      </c>
      <c r="G29" s="11">
        <v>8480</v>
      </c>
      <c r="H29" s="11">
        <v>7192</v>
      </c>
      <c r="I29" s="11">
        <v>862</v>
      </c>
      <c r="J29" s="11">
        <v>0</v>
      </c>
      <c r="K29" s="11">
        <f>F29-I29-J29</f>
        <v>14810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300000</v>
      </c>
      <c r="E30" s="11">
        <v>300000</v>
      </c>
      <c r="F30" s="11">
        <f>G30+H30</f>
        <v>669392</v>
      </c>
      <c r="G30" s="11">
        <v>479291</v>
      </c>
      <c r="H30" s="11">
        <v>190101</v>
      </c>
      <c r="I30" s="11">
        <v>137213</v>
      </c>
      <c r="J30" s="11">
        <v>21493</v>
      </c>
      <c r="K30" s="11">
        <f>F30-I30-J30</f>
        <v>510686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803</v>
      </c>
      <c r="G31" s="11">
        <v>0</v>
      </c>
      <c r="H31" s="11">
        <v>803</v>
      </c>
      <c r="I31" s="11">
        <v>316</v>
      </c>
      <c r="J31" s="11">
        <v>0</v>
      </c>
      <c r="K31" s="11">
        <f>F31-I31-J31</f>
        <v>487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4563010</v>
      </c>
      <c r="E32" s="11">
        <f>E33+E37</f>
        <v>5268010</v>
      </c>
      <c r="F32" s="11">
        <f>G32+H32</f>
        <v>5092917</v>
      </c>
      <c r="G32" s="11">
        <f>G33+G37</f>
        <v>25987</v>
      </c>
      <c r="H32" s="11">
        <f>H33+H37</f>
        <v>5066930</v>
      </c>
      <c r="I32" s="11">
        <f>I33+I37</f>
        <v>5062227</v>
      </c>
      <c r="J32" s="11">
        <f>J33+J37</f>
        <v>2114</v>
      </c>
      <c r="K32" s="11">
        <f>F32-I32-J32</f>
        <v>28576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4488010</v>
      </c>
      <c r="E33" s="11">
        <f>+E34+E35+E36</f>
        <v>5193010</v>
      </c>
      <c r="F33" s="11">
        <f>G33+H33</f>
        <v>5009596</v>
      </c>
      <c r="G33" s="11">
        <f>+G34+G35+G36</f>
        <v>0</v>
      </c>
      <c r="H33" s="11">
        <f>+H34+H35+H36</f>
        <v>5009596</v>
      </c>
      <c r="I33" s="11">
        <f>+I34+I35+I36</f>
        <v>5009596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3645000</v>
      </c>
      <c r="E34" s="11">
        <v>3968000</v>
      </c>
      <c r="F34" s="11">
        <f>G34+H34</f>
        <v>3784586</v>
      </c>
      <c r="G34" s="11">
        <v>0</v>
      </c>
      <c r="H34" s="11">
        <v>3784586</v>
      </c>
      <c r="I34" s="11">
        <v>3784586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32000</v>
      </c>
      <c r="E35" s="11">
        <v>32000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811010</v>
      </c>
      <c r="E36" s="11">
        <v>1193010</v>
      </c>
      <c r="F36" s="11">
        <f>G36+H36</f>
        <v>1193010</v>
      </c>
      <c r="G36" s="11">
        <v>0</v>
      </c>
      <c r="H36" s="11">
        <v>1193010</v>
      </c>
      <c r="I36" s="11">
        <v>1193010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75000</v>
      </c>
      <c r="E37" s="11">
        <f>E38+E41</f>
        <v>75000</v>
      </c>
      <c r="F37" s="11">
        <f>G37+H37</f>
        <v>83321</v>
      </c>
      <c r="G37" s="11">
        <f>G38+G41</f>
        <v>25987</v>
      </c>
      <c r="H37" s="11">
        <f>H38+H41</f>
        <v>57334</v>
      </c>
      <c r="I37" s="11">
        <f>I38+I41</f>
        <v>52631</v>
      </c>
      <c r="J37" s="11">
        <f>J38+J41</f>
        <v>2114</v>
      </c>
      <c r="K37" s="11">
        <f>F37-I37-J37</f>
        <v>28576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64000</v>
      </c>
      <c r="E38" s="11">
        <f>E39+E40</f>
        <v>64000</v>
      </c>
      <c r="F38" s="11">
        <f>G38+H38</f>
        <v>68216</v>
      </c>
      <c r="G38" s="11">
        <f>G39+G40</f>
        <v>24317</v>
      </c>
      <c r="H38" s="11">
        <f>H39+H40</f>
        <v>43899</v>
      </c>
      <c r="I38" s="11">
        <f>I39+I40</f>
        <v>40001</v>
      </c>
      <c r="J38" s="11">
        <f>J39+J40</f>
        <v>2079</v>
      </c>
      <c r="K38" s="11">
        <f>F38-I38-J38</f>
        <v>26136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51000</v>
      </c>
      <c r="E39" s="11">
        <v>51000</v>
      </c>
      <c r="F39" s="11">
        <f>G39+H39</f>
        <v>54842</v>
      </c>
      <c r="G39" s="11">
        <v>18610</v>
      </c>
      <c r="H39" s="11">
        <v>36232</v>
      </c>
      <c r="I39" s="11">
        <v>32828</v>
      </c>
      <c r="J39" s="11">
        <v>838</v>
      </c>
      <c r="K39" s="11">
        <f>F39-I39-J39</f>
        <v>21176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13000</v>
      </c>
      <c r="E40" s="11">
        <v>13000</v>
      </c>
      <c r="F40" s="11">
        <f>G40+H40</f>
        <v>13374</v>
      </c>
      <c r="G40" s="11">
        <v>5707</v>
      </c>
      <c r="H40" s="11">
        <v>7667</v>
      </c>
      <c r="I40" s="11">
        <v>7173</v>
      </c>
      <c r="J40" s="11">
        <v>1241</v>
      </c>
      <c r="K40" s="11">
        <f>F40-I40-J40</f>
        <v>4960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11000</v>
      </c>
      <c r="E41" s="11">
        <v>11000</v>
      </c>
      <c r="F41" s="11">
        <f>G41+H41</f>
        <v>15105</v>
      </c>
      <c r="G41" s="11">
        <v>1670</v>
      </c>
      <c r="H41" s="11">
        <v>13435</v>
      </c>
      <c r="I41" s="11">
        <v>12630</v>
      </c>
      <c r="J41" s="11">
        <v>35</v>
      </c>
      <c r="K41" s="11">
        <f>F41-I41-J41</f>
        <v>2440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55000</v>
      </c>
      <c r="E42" s="11">
        <f>E43</f>
        <v>65000</v>
      </c>
      <c r="F42" s="11">
        <f>G42+H42</f>
        <v>90796</v>
      </c>
      <c r="G42" s="11">
        <f>G43</f>
        <v>26165</v>
      </c>
      <c r="H42" s="11">
        <f>H43</f>
        <v>64631</v>
      </c>
      <c r="I42" s="11">
        <f>I43</f>
        <v>64208</v>
      </c>
      <c r="J42" s="11">
        <f>J43</f>
        <v>0</v>
      </c>
      <c r="K42" s="11">
        <f>F42-I42-J42</f>
        <v>26588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55000</v>
      </c>
      <c r="E43" s="11">
        <f>E44</f>
        <v>65000</v>
      </c>
      <c r="F43" s="11">
        <f>G43+H43</f>
        <v>90796</v>
      </c>
      <c r="G43" s="11">
        <f>G44</f>
        <v>26165</v>
      </c>
      <c r="H43" s="11">
        <f>H44</f>
        <v>64631</v>
      </c>
      <c r="I43" s="11">
        <f>I44</f>
        <v>64208</v>
      </c>
      <c r="J43" s="11">
        <f>J44</f>
        <v>0</v>
      </c>
      <c r="K43" s="11">
        <f>F43-I43-J43</f>
        <v>26588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55000</v>
      </c>
      <c r="E44" s="11">
        <v>65000</v>
      </c>
      <c r="F44" s="11">
        <f>G44+H44</f>
        <v>90796</v>
      </c>
      <c r="G44" s="11">
        <v>26165</v>
      </c>
      <c r="H44" s="11">
        <v>64631</v>
      </c>
      <c r="I44" s="11">
        <v>64208</v>
      </c>
      <c r="J44" s="11">
        <v>0</v>
      </c>
      <c r="K44" s="11">
        <f>F44-I44-J44</f>
        <v>26588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D46+D50</f>
        <v>448477</v>
      </c>
      <c r="E45" s="11">
        <f>E46+E50</f>
        <v>448478</v>
      </c>
      <c r="F45" s="11">
        <f>G45+H45</f>
        <v>633593</v>
      </c>
      <c r="G45" s="11">
        <f>G46+G50</f>
        <v>490559</v>
      </c>
      <c r="H45" s="11">
        <f>H46+H50</f>
        <v>143034</v>
      </c>
      <c r="I45" s="11">
        <f>I46+I50</f>
        <v>210553</v>
      </c>
      <c r="J45" s="11">
        <f>J46+J50</f>
        <v>44053</v>
      </c>
      <c r="K45" s="11">
        <f>F45-I45-J45</f>
        <v>378987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175000</v>
      </c>
      <c r="E46" s="11">
        <f>E47</f>
        <v>175000</v>
      </c>
      <c r="F46" s="11">
        <f>G46+H46</f>
        <v>158285</v>
      </c>
      <c r="G46" s="11">
        <f>G47</f>
        <v>131382</v>
      </c>
      <c r="H46" s="11">
        <f>H47</f>
        <v>26903</v>
      </c>
      <c r="I46" s="11">
        <f>I47</f>
        <v>111008</v>
      </c>
      <c r="J46" s="11">
        <f>J47</f>
        <v>42307</v>
      </c>
      <c r="K46" s="11">
        <f>F46-I46-J46</f>
        <v>4970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</f>
        <v>175000</v>
      </c>
      <c r="E47" s="11">
        <f>+E48</f>
        <v>175000</v>
      </c>
      <c r="F47" s="11">
        <f>G47+H47</f>
        <v>158285</v>
      </c>
      <c r="G47" s="11">
        <f>+G48</f>
        <v>131382</v>
      </c>
      <c r="H47" s="11">
        <f>+H48</f>
        <v>26903</v>
      </c>
      <c r="I47" s="11">
        <f>+I48</f>
        <v>111008</v>
      </c>
      <c r="J47" s="11">
        <f>+J48</f>
        <v>42307</v>
      </c>
      <c r="K47" s="11">
        <f>F47-I47-J47</f>
        <v>4970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175000</v>
      </c>
      <c r="E48" s="11">
        <f>E49</f>
        <v>175000</v>
      </c>
      <c r="F48" s="11">
        <f>G48+H48</f>
        <v>158285</v>
      </c>
      <c r="G48" s="11">
        <f>G49</f>
        <v>131382</v>
      </c>
      <c r="H48" s="11">
        <f>H49</f>
        <v>26903</v>
      </c>
      <c r="I48" s="11">
        <f>I49</f>
        <v>111008</v>
      </c>
      <c r="J48" s="11">
        <f>J49</f>
        <v>42307</v>
      </c>
      <c r="K48" s="11">
        <f>F48-I48-J48</f>
        <v>4970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175000</v>
      </c>
      <c r="E49" s="11">
        <v>175000</v>
      </c>
      <c r="F49" s="11">
        <f>G49+H49</f>
        <v>158285</v>
      </c>
      <c r="G49" s="11">
        <v>131382</v>
      </c>
      <c r="H49" s="11">
        <v>26903</v>
      </c>
      <c r="I49" s="11">
        <v>111008</v>
      </c>
      <c r="J49" s="11">
        <v>42307</v>
      </c>
      <c r="K49" s="11">
        <f>F49-I49-J49</f>
        <v>4970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D51+D54+D57+D60</f>
        <v>273477</v>
      </c>
      <c r="E50" s="11">
        <f>E51+E54+E57+E60</f>
        <v>273478</v>
      </c>
      <c r="F50" s="11">
        <f>G50+H50</f>
        <v>475308</v>
      </c>
      <c r="G50" s="11">
        <f>G51+G54+G57+G60</f>
        <v>359177</v>
      </c>
      <c r="H50" s="11">
        <f>H51+H54+H57+H60</f>
        <v>116131</v>
      </c>
      <c r="I50" s="11">
        <f>I51+I54+I57+I60</f>
        <v>99545</v>
      </c>
      <c r="J50" s="11">
        <f>J51+J54+J57+J60</f>
        <v>1746</v>
      </c>
      <c r="K50" s="11">
        <f>F50-I50-J50</f>
        <v>374017</v>
      </c>
    </row>
    <row r="51" spans="1:11" s="6" customFormat="1" ht="43.5" x14ac:dyDescent="0.25">
      <c r="A51" s="10" t="s">
        <v>141</v>
      </c>
      <c r="B51" s="10" t="s">
        <v>142</v>
      </c>
      <c r="C51" s="10" t="s">
        <v>143</v>
      </c>
      <c r="D51" s="11">
        <f>D52+D53</f>
        <v>60000</v>
      </c>
      <c r="E51" s="11">
        <f>E52+E53</f>
        <v>60000</v>
      </c>
      <c r="F51" s="11">
        <f>G51+H51</f>
        <v>89498</v>
      </c>
      <c r="G51" s="11">
        <f>G52+G53</f>
        <v>56097</v>
      </c>
      <c r="H51" s="11">
        <f>H52+H53</f>
        <v>33401</v>
      </c>
      <c r="I51" s="11">
        <f>I52+I53</f>
        <v>36247</v>
      </c>
      <c r="J51" s="11">
        <f>J52+J53</f>
        <v>1746</v>
      </c>
      <c r="K51" s="11">
        <f>F51-I51-J51</f>
        <v>51505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0</v>
      </c>
      <c r="E52" s="11">
        <v>0</v>
      </c>
      <c r="F52" s="11">
        <f>G52+H52</f>
        <v>89498</v>
      </c>
      <c r="G52" s="11">
        <v>56097</v>
      </c>
      <c r="H52" s="11">
        <v>33401</v>
      </c>
      <c r="I52" s="11">
        <v>36247</v>
      </c>
      <c r="J52" s="11">
        <v>1746</v>
      </c>
      <c r="K52" s="11">
        <f>F52-I52-J52</f>
        <v>51505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v>60000</v>
      </c>
      <c r="E53" s="11">
        <v>60000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f>D55+D56</f>
        <v>0</v>
      </c>
      <c r="E54" s="11">
        <f>E55+E56</f>
        <v>0</v>
      </c>
      <c r="F54" s="11">
        <f>G54+H54</f>
        <v>90</v>
      </c>
      <c r="G54" s="11">
        <f>G55+G56</f>
        <v>0</v>
      </c>
      <c r="H54" s="11">
        <f>H55+H56</f>
        <v>90</v>
      </c>
      <c r="I54" s="11">
        <f>I55+I56</f>
        <v>90</v>
      </c>
      <c r="J54" s="11">
        <f>J55+J56</f>
        <v>0</v>
      </c>
      <c r="K54" s="11">
        <f>F54-I54-J54</f>
        <v>0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0</v>
      </c>
      <c r="E55" s="11">
        <v>0</v>
      </c>
      <c r="F55" s="11">
        <f>G55+H55</f>
        <v>65</v>
      </c>
      <c r="G55" s="11">
        <v>0</v>
      </c>
      <c r="H55" s="11">
        <v>65</v>
      </c>
      <c r="I55" s="11">
        <v>65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v>0</v>
      </c>
      <c r="E56" s="11">
        <v>0</v>
      </c>
      <c r="F56" s="11">
        <f>G56+H56</f>
        <v>25</v>
      </c>
      <c r="G56" s="11">
        <v>0</v>
      </c>
      <c r="H56" s="11">
        <v>25</v>
      </c>
      <c r="I56" s="11">
        <v>25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213477</v>
      </c>
      <c r="E57" s="11">
        <f>E58</f>
        <v>213478</v>
      </c>
      <c r="F57" s="11">
        <f>G57+H57</f>
        <v>385695</v>
      </c>
      <c r="G57" s="11">
        <f>G58</f>
        <v>303080</v>
      </c>
      <c r="H57" s="11">
        <f>H58</f>
        <v>82615</v>
      </c>
      <c r="I57" s="11">
        <f>I58</f>
        <v>63183</v>
      </c>
      <c r="J57" s="11">
        <f>J58</f>
        <v>0</v>
      </c>
      <c r="K57" s="11">
        <f>F57-I57-J57</f>
        <v>322512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</f>
        <v>213477</v>
      </c>
      <c r="E58" s="11">
        <f>E59</f>
        <v>213478</v>
      </c>
      <c r="F58" s="11">
        <f>G58+H58</f>
        <v>385695</v>
      </c>
      <c r="G58" s="11">
        <f>G59</f>
        <v>303080</v>
      </c>
      <c r="H58" s="11">
        <f>H59</f>
        <v>82615</v>
      </c>
      <c r="I58" s="11">
        <f>I59</f>
        <v>63183</v>
      </c>
      <c r="J58" s="11">
        <f>J59</f>
        <v>0</v>
      </c>
      <c r="K58" s="11">
        <f>F58-I58-J58</f>
        <v>322512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v>213477</v>
      </c>
      <c r="E59" s="11">
        <v>213478</v>
      </c>
      <c r="F59" s="11">
        <f>G59+H59</f>
        <v>385695</v>
      </c>
      <c r="G59" s="11">
        <v>303080</v>
      </c>
      <c r="H59" s="11">
        <v>82615</v>
      </c>
      <c r="I59" s="11">
        <v>63183</v>
      </c>
      <c r="J59" s="11">
        <v>0</v>
      </c>
      <c r="K59" s="11">
        <f>F59-I59-J59</f>
        <v>322512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f>+D61</f>
        <v>0</v>
      </c>
      <c r="E60" s="11">
        <f>+E61</f>
        <v>0</v>
      </c>
      <c r="F60" s="11">
        <f>G60+H60</f>
        <v>25</v>
      </c>
      <c r="G60" s="11">
        <f>+G61</f>
        <v>0</v>
      </c>
      <c r="H60" s="11">
        <f>+H61</f>
        <v>25</v>
      </c>
      <c r="I60" s="11">
        <f>+I61</f>
        <v>25</v>
      </c>
      <c r="J60" s="11">
        <f>+J61</f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0</v>
      </c>
      <c r="E61" s="11">
        <v>0</v>
      </c>
      <c r="F61" s="11">
        <f>G61+H61</f>
        <v>25</v>
      </c>
      <c r="G61" s="11">
        <v>0</v>
      </c>
      <c r="H61" s="11">
        <v>25</v>
      </c>
      <c r="I61" s="11">
        <v>25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-293487</v>
      </c>
      <c r="E62" s="11">
        <v>-333487</v>
      </c>
      <c r="F62" s="11">
        <f>G62+H62</f>
        <v>-223646</v>
      </c>
      <c r="G62" s="11">
        <v>0</v>
      </c>
      <c r="H62" s="11">
        <v>-223646</v>
      </c>
      <c r="I62" s="11">
        <v>-223646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v>293487</v>
      </c>
      <c r="E63" s="11">
        <v>333487</v>
      </c>
      <c r="F63" s="11">
        <f>G63+H63</f>
        <v>223646</v>
      </c>
      <c r="G63" s="11">
        <v>0</v>
      </c>
      <c r="H63" s="11">
        <v>223646</v>
      </c>
      <c r="I63" s="11">
        <v>223646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f>D65</f>
        <v>125328</v>
      </c>
      <c r="E64" s="11">
        <f>E65</f>
        <v>379710</v>
      </c>
      <c r="F64" s="11">
        <f>G64+H64</f>
        <v>361127</v>
      </c>
      <c r="G64" s="11">
        <f>G65</f>
        <v>0</v>
      </c>
      <c r="H64" s="11">
        <f>H65</f>
        <v>361127</v>
      </c>
      <c r="I64" s="11">
        <f>I65</f>
        <v>361127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D66+D72</f>
        <v>125328</v>
      </c>
      <c r="E65" s="11">
        <f>E66+E72</f>
        <v>379710</v>
      </c>
      <c r="F65" s="11">
        <f>G65+H65</f>
        <v>361127</v>
      </c>
      <c r="G65" s="11">
        <f>G66+G72</f>
        <v>0</v>
      </c>
      <c r="H65" s="11">
        <f>H66+H72</f>
        <v>361127</v>
      </c>
      <c r="I65" s="11">
        <f>I66+I72</f>
        <v>361127</v>
      </c>
      <c r="J65" s="11">
        <f>J66+J72</f>
        <v>0</v>
      </c>
      <c r="K65" s="11">
        <f>F65-I65-J65</f>
        <v>0</v>
      </c>
    </row>
    <row r="66" spans="1:12" s="6" customFormat="1" ht="75" x14ac:dyDescent="0.25">
      <c r="A66" s="10" t="s">
        <v>186</v>
      </c>
      <c r="B66" s="10" t="s">
        <v>187</v>
      </c>
      <c r="C66" s="10" t="s">
        <v>188</v>
      </c>
      <c r="D66" s="11">
        <f>+D67+D68+D69+D70+D71</f>
        <v>86500</v>
      </c>
      <c r="E66" s="11">
        <f>+E67+E68+E69+E70+E71</f>
        <v>318618</v>
      </c>
      <c r="F66" s="11">
        <f>G66+H66</f>
        <v>338863</v>
      </c>
      <c r="G66" s="11">
        <f>+G67+G68+G69+G70+G71</f>
        <v>0</v>
      </c>
      <c r="H66" s="11">
        <f>+H67+H68+H69+H70+H71</f>
        <v>338863</v>
      </c>
      <c r="I66" s="11">
        <f>+I67+I68+I69+I70+I71</f>
        <v>338863</v>
      </c>
      <c r="J66" s="11">
        <f>+J67+J68+J69+J70+J71</f>
        <v>0</v>
      </c>
      <c r="K66" s="11">
        <f>F66-I66-J66</f>
        <v>0</v>
      </c>
    </row>
    <row r="67" spans="1:12" s="6" customFormat="1" x14ac:dyDescent="0.25">
      <c r="A67" s="10" t="s">
        <v>189</v>
      </c>
      <c r="B67" s="10" t="s">
        <v>190</v>
      </c>
      <c r="C67" s="10" t="s">
        <v>191</v>
      </c>
      <c r="D67" s="11">
        <v>0</v>
      </c>
      <c r="E67" s="11">
        <v>0</v>
      </c>
      <c r="F67" s="11">
        <f>G67+H67</f>
        <v>33309</v>
      </c>
      <c r="G67" s="11">
        <v>0</v>
      </c>
      <c r="H67" s="11">
        <v>33309</v>
      </c>
      <c r="I67" s="11">
        <v>33309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192</v>
      </c>
      <c r="B68" s="10" t="s">
        <v>193</v>
      </c>
      <c r="C68" s="10" t="s">
        <v>194</v>
      </c>
      <c r="D68" s="11">
        <v>0</v>
      </c>
      <c r="E68" s="11">
        <v>0</v>
      </c>
      <c r="F68" s="11">
        <f>G68+H68</f>
        <v>33309</v>
      </c>
      <c r="G68" s="11">
        <v>0</v>
      </c>
      <c r="H68" s="11">
        <v>33309</v>
      </c>
      <c r="I68" s="11">
        <v>33309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v>50000</v>
      </c>
      <c r="E69" s="11">
        <v>65710</v>
      </c>
      <c r="F69" s="11">
        <f>G69+H69</f>
        <v>20098</v>
      </c>
      <c r="G69" s="11">
        <v>0</v>
      </c>
      <c r="H69" s="11">
        <v>20098</v>
      </c>
      <c r="I69" s="11">
        <v>20098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198</v>
      </c>
      <c r="B70" s="10" t="s">
        <v>199</v>
      </c>
      <c r="C70" s="10" t="s">
        <v>200</v>
      </c>
      <c r="D70" s="11">
        <v>36500</v>
      </c>
      <c r="E70" s="11">
        <v>36500</v>
      </c>
      <c r="F70" s="11">
        <f>G70+H70</f>
        <v>35740</v>
      </c>
      <c r="G70" s="11">
        <v>0</v>
      </c>
      <c r="H70" s="11">
        <v>35740</v>
      </c>
      <c r="I70" s="11">
        <v>35740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201</v>
      </c>
      <c r="B71" s="10" t="s">
        <v>202</v>
      </c>
      <c r="C71" s="10" t="s">
        <v>203</v>
      </c>
      <c r="D71" s="11">
        <v>0</v>
      </c>
      <c r="E71" s="11">
        <v>216408</v>
      </c>
      <c r="F71" s="11">
        <f>G71+H71</f>
        <v>216407</v>
      </c>
      <c r="G71" s="11">
        <v>0</v>
      </c>
      <c r="H71" s="11">
        <v>216407</v>
      </c>
      <c r="I71" s="11">
        <v>216407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204</v>
      </c>
      <c r="B72" s="10" t="s">
        <v>205</v>
      </c>
      <c r="C72" s="10" t="s">
        <v>206</v>
      </c>
      <c r="D72" s="11">
        <f>+D73+D74+D75</f>
        <v>38828</v>
      </c>
      <c r="E72" s="11">
        <f>+E73+E74+E75</f>
        <v>61092</v>
      </c>
      <c r="F72" s="11">
        <f>G72+H72</f>
        <v>22264</v>
      </c>
      <c r="G72" s="11">
        <f>+G73+G74+G75</f>
        <v>0</v>
      </c>
      <c r="H72" s="11">
        <f>+H73+H74+H75</f>
        <v>22264</v>
      </c>
      <c r="I72" s="11">
        <f>+I73+I74+I75</f>
        <v>22264</v>
      </c>
      <c r="J72" s="11">
        <f>+J73+J74+J75</f>
        <v>0</v>
      </c>
      <c r="K72" s="11">
        <f>F72-I72-J72</f>
        <v>0</v>
      </c>
    </row>
    <row r="73" spans="1:12" s="6" customFormat="1" ht="22.5" x14ac:dyDescent="0.25">
      <c r="A73" s="10" t="s">
        <v>207</v>
      </c>
      <c r="B73" s="10" t="s">
        <v>208</v>
      </c>
      <c r="C73" s="10" t="s">
        <v>209</v>
      </c>
      <c r="D73" s="11">
        <v>38828</v>
      </c>
      <c r="E73" s="11">
        <v>38828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43.5" x14ac:dyDescent="0.25">
      <c r="A74" s="10" t="s">
        <v>210</v>
      </c>
      <c r="B74" s="10" t="s">
        <v>211</v>
      </c>
      <c r="C74" s="10" t="s">
        <v>212</v>
      </c>
      <c r="D74" s="11">
        <v>0</v>
      </c>
      <c r="E74" s="11">
        <v>14584</v>
      </c>
      <c r="F74" s="11">
        <f>G74+H74</f>
        <v>14584</v>
      </c>
      <c r="G74" s="11">
        <v>0</v>
      </c>
      <c r="H74" s="11">
        <v>14584</v>
      </c>
      <c r="I74" s="11">
        <v>14584</v>
      </c>
      <c r="J74" s="11">
        <v>0</v>
      </c>
      <c r="K74" s="11">
        <f>F74-I74-J74</f>
        <v>0</v>
      </c>
    </row>
    <row r="75" spans="1:12" s="6" customFormat="1" ht="43.5" x14ac:dyDescent="0.25">
      <c r="A75" s="10" t="s">
        <v>213</v>
      </c>
      <c r="B75" s="10" t="s">
        <v>214</v>
      </c>
      <c r="C75" s="10" t="s">
        <v>215</v>
      </c>
      <c r="D75" s="11">
        <v>0</v>
      </c>
      <c r="E75" s="11">
        <v>7680</v>
      </c>
      <c r="F75" s="11">
        <f>G75+H75</f>
        <v>7680</v>
      </c>
      <c r="G75" s="11">
        <v>0</v>
      </c>
      <c r="H75" s="11">
        <v>7680</v>
      </c>
      <c r="I75" s="11">
        <v>7680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216</v>
      </c>
      <c r="B77" s="13"/>
      <c r="C77" s="13"/>
      <c r="D77" s="13"/>
      <c r="E77" s="13" t="s">
        <v>218</v>
      </c>
      <c r="F77" s="13"/>
      <c r="G77" s="13"/>
      <c r="H77" s="13"/>
      <c r="I77" s="13" t="s">
        <v>219</v>
      </c>
      <c r="J77" s="13"/>
      <c r="K77" s="13"/>
      <c r="L77" s="13"/>
    </row>
    <row r="78" spans="1:12" x14ac:dyDescent="0.25">
      <c r="A78" s="3" t="s">
        <v>217</v>
      </c>
      <c r="B78" s="3"/>
      <c r="C78" s="3"/>
      <c r="D78" s="3"/>
      <c r="E78" s="3"/>
      <c r="F78" s="3"/>
      <c r="G78" s="3"/>
      <c r="H78" s="3"/>
      <c r="I78" s="3" t="s">
        <v>220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4">
    <mergeCell ref="A77:D77"/>
    <mergeCell ref="A78:D78"/>
    <mergeCell ref="E77:H77"/>
    <mergeCell ref="E78:H78"/>
    <mergeCell ref="I77:L77"/>
    <mergeCell ref="I78:L78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2017-02-02T12:52:25Z</dcterms:created>
  <dcterms:modified xsi:type="dcterms:W3CDTF">2017-02-02T12:52:28Z</dcterms:modified>
</cp:coreProperties>
</file>